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1"/>
  </bookViews>
  <sheets>
    <sheet name="2010" sheetId="1" r:id="rId1"/>
    <sheet name="2011" sheetId="2" r:id="rId2"/>
    <sheet name="2012" sheetId="3" r:id="rId3"/>
  </sheets>
  <definedNames>
    <definedName name="_xlfn.AVERAGEIF" hidden="1">#NAME?</definedName>
    <definedName name="aaa" localSheetId="0">'2010'!#REF!</definedName>
    <definedName name="aaa" localSheetId="2">'2012'!#REF!</definedName>
    <definedName name="aaa">'2011'!#REF!</definedName>
    <definedName name="bbb" localSheetId="0">'2010'!#REF!</definedName>
    <definedName name="bbb" localSheetId="2">'2012'!#REF!</definedName>
    <definedName name="bbb">'2011'!#REF!</definedName>
    <definedName name="dzz" localSheetId="0">'2010'!#REF!</definedName>
    <definedName name="dzz" localSheetId="2">'2012'!#REF!</definedName>
    <definedName name="dzz">'2011'!#REF!</definedName>
    <definedName name="eaa" localSheetId="0">'2010'!#REF!</definedName>
    <definedName name="eaa" localSheetId="2">'2012'!#REF!</definedName>
    <definedName name="eaa">'2011'!#REF!</definedName>
    <definedName name="faa" localSheetId="0">'2010'!#REF!</definedName>
    <definedName name="faa" localSheetId="2">'2012'!#REF!</definedName>
    <definedName name="faa">'2011'!#REF!</definedName>
    <definedName name="ooo" localSheetId="0">'2010'!#REF!</definedName>
    <definedName name="ooo" localSheetId="2">'2012'!#REF!</definedName>
    <definedName name="ooo">'2011'!#REF!</definedName>
    <definedName name="uuu" localSheetId="0">'2010'!#REF!</definedName>
    <definedName name="uuu" localSheetId="2">'2012'!#REF!</definedName>
    <definedName name="uuu">'2011'!#REF!</definedName>
    <definedName name="vvv" localSheetId="0">'2010'!#REF!</definedName>
    <definedName name="vvv" localSheetId="2">'2012'!#REF!</definedName>
    <definedName name="vvv">'2011'!#REF!</definedName>
    <definedName name="zz" localSheetId="0">'2010'!#REF!</definedName>
    <definedName name="zz" localSheetId="2">'2012'!#REF!</definedName>
    <definedName name="zz">'2011'!#REF!</definedName>
  </definedNames>
  <calcPr fullCalcOnLoad="1"/>
</workbook>
</file>

<file path=xl/sharedStrings.xml><?xml version="1.0" encoding="utf-8"?>
<sst xmlns="http://schemas.openxmlformats.org/spreadsheetml/2006/main" count="306" uniqueCount="101">
  <si>
    <t>基本手当</t>
  </si>
  <si>
    <t>調整手当計</t>
  </si>
  <si>
    <t>役職手当</t>
  </si>
  <si>
    <t>役手加算額</t>
  </si>
  <si>
    <t>役付手当</t>
  </si>
  <si>
    <t>役員報酬</t>
  </si>
  <si>
    <t>家族手当</t>
  </si>
  <si>
    <t>時間外手当</t>
  </si>
  <si>
    <t>深夜業手当</t>
  </si>
  <si>
    <t>休日出勤手当</t>
  </si>
  <si>
    <t>欠勤早退控除</t>
  </si>
  <si>
    <t>深夜営業手当</t>
  </si>
  <si>
    <t>家賃補助</t>
  </si>
  <si>
    <t>先月調整</t>
  </si>
  <si>
    <t>通勤手当（課）</t>
  </si>
  <si>
    <t>通勤手当（非）</t>
  </si>
  <si>
    <t>交通費（非）</t>
  </si>
  <si>
    <t>重複家賃医療給付</t>
  </si>
  <si>
    <t>支給</t>
  </si>
  <si>
    <t>健康保険</t>
  </si>
  <si>
    <t>厚生年金</t>
  </si>
  <si>
    <t>厚生基金</t>
  </si>
  <si>
    <t>雇用保険</t>
  </si>
  <si>
    <t>介護保険</t>
  </si>
  <si>
    <t>住民税</t>
  </si>
  <si>
    <t>生命保険料</t>
  </si>
  <si>
    <t>財形預金</t>
  </si>
  <si>
    <t>損害保険料</t>
  </si>
  <si>
    <t>自動車保険料</t>
  </si>
  <si>
    <t>通勤費建て替え</t>
  </si>
  <si>
    <t>立替金計</t>
  </si>
  <si>
    <t>車内販売</t>
  </si>
  <si>
    <t>年調還付金</t>
  </si>
  <si>
    <t>仮払金計</t>
  </si>
  <si>
    <t>年長徴収額</t>
  </si>
  <si>
    <t>特別減税額</t>
  </si>
  <si>
    <t>所定労働日数</t>
  </si>
  <si>
    <t>前月有給残</t>
  </si>
  <si>
    <t>勤怠</t>
  </si>
  <si>
    <t>特別休暇日数</t>
  </si>
  <si>
    <t>生理休暇日数</t>
  </si>
  <si>
    <t>遅刻早退回数</t>
  </si>
  <si>
    <t>遅刻早退時間</t>
  </si>
  <si>
    <t>時間外時間</t>
  </si>
  <si>
    <t>休日出勤回数</t>
  </si>
  <si>
    <t>休日出勤時間</t>
  </si>
  <si>
    <t>深夜業時間</t>
  </si>
  <si>
    <t>所得税</t>
  </si>
  <si>
    <t>雇用保険戻</t>
  </si>
  <si>
    <t>定期代払戻</t>
  </si>
  <si>
    <t>当月有給残</t>
  </si>
  <si>
    <t>寮使用料</t>
  </si>
  <si>
    <t>立替家賃</t>
  </si>
  <si>
    <t>単身赴任手当</t>
  </si>
  <si>
    <t>年間業績報酬</t>
  </si>
  <si>
    <t>更新料補助</t>
  </si>
  <si>
    <t>転勤支度料</t>
  </si>
  <si>
    <t>特別出勤手当</t>
  </si>
  <si>
    <t>欠勤日数</t>
  </si>
  <si>
    <t>年間業績仮払</t>
  </si>
  <si>
    <t>控除</t>
  </si>
  <si>
    <t>報奨金仮払</t>
  </si>
  <si>
    <t>支払計</t>
  </si>
  <si>
    <t>控除計</t>
  </si>
  <si>
    <t>基本給</t>
  </si>
  <si>
    <t>支払額計</t>
  </si>
  <si>
    <t>控除額計</t>
  </si>
  <si>
    <t>差引支払額計</t>
  </si>
  <si>
    <t>差引支払額（除交通費）</t>
  </si>
  <si>
    <t>その他手当</t>
  </si>
  <si>
    <t>賞与</t>
  </si>
  <si>
    <t>成績加算</t>
  </si>
  <si>
    <t>出勤率調整額</t>
  </si>
  <si>
    <t>支払日</t>
  </si>
  <si>
    <t>当月使用有給</t>
  </si>
  <si>
    <t>夏季賞与</t>
  </si>
  <si>
    <t>冬季賞与</t>
  </si>
  <si>
    <t>期末賞与</t>
  </si>
  <si>
    <t>その他</t>
  </si>
  <si>
    <t>合計</t>
  </si>
  <si>
    <t>給与平均</t>
  </si>
  <si>
    <t>賞与平均</t>
  </si>
  <si>
    <t>調整手当2</t>
  </si>
  <si>
    <t>調整手当1</t>
  </si>
  <si>
    <t>調整手当3</t>
  </si>
  <si>
    <t>営業手当</t>
  </si>
  <si>
    <t>業績仮払</t>
  </si>
  <si>
    <t>業績報酬</t>
  </si>
  <si>
    <t>当月発生有給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</si>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</sst>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7"/>
      <name val="ＭＳ Ｐゴシック"/>
      <family val="3"/>
    </font>
    <font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-0.4999699890613556"/>
      <name val="Calibri"/>
      <family val="3"/>
    </font>
    <font>
      <sz val="11"/>
      <color theme="9" tint="-0.4999699890613556"/>
      <name val="Calibri"/>
      <family val="3"/>
    </font>
    <font>
      <sz val="11"/>
      <color theme="4" tint="-0.24997000396251678"/>
      <name val="Calibri"/>
      <family val="3"/>
    </font>
    <font>
      <sz val="11"/>
      <color theme="7" tint="-0.24997000396251678"/>
      <name val="Calibri"/>
      <family val="3"/>
    </font>
    <font>
      <sz val="11"/>
      <color rgb="FFC000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176" fontId="41" fillId="0" borderId="0" xfId="0" applyNumberFormat="1" applyFont="1" applyAlignment="1">
      <alignment vertical="center"/>
    </xf>
    <xf numFmtId="14" fontId="42" fillId="0" borderId="0" xfId="0" applyNumberFormat="1" applyFont="1" applyAlignment="1">
      <alignment vertical="center"/>
    </xf>
    <xf numFmtId="14" fontId="42" fillId="7" borderId="0" xfId="0" applyNumberFormat="1" applyFont="1" applyFill="1" applyAlignment="1">
      <alignment vertical="center"/>
    </xf>
    <xf numFmtId="14" fontId="42" fillId="0" borderId="0" xfId="0" applyNumberFormat="1" applyFont="1" applyFill="1" applyAlignment="1">
      <alignment vertical="center"/>
    </xf>
    <xf numFmtId="38" fontId="38" fillId="4" borderId="0" xfId="48" applyFont="1" applyFill="1" applyAlignment="1">
      <alignment vertical="center"/>
    </xf>
    <xf numFmtId="0" fontId="39" fillId="3" borderId="0" xfId="0" applyFont="1" applyFill="1" applyAlignment="1">
      <alignment vertical="center"/>
    </xf>
    <xf numFmtId="14" fontId="43" fillId="0" borderId="10" xfId="48" applyNumberFormat="1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38" fillId="0" borderId="10" xfId="48" applyFont="1" applyBorder="1" applyAlignment="1">
      <alignment vertical="center"/>
    </xf>
    <xf numFmtId="38" fontId="38" fillId="4" borderId="10" xfId="48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38" fontId="39" fillId="0" borderId="10" xfId="48" applyFont="1" applyBorder="1" applyAlignment="1">
      <alignment vertical="center"/>
    </xf>
    <xf numFmtId="38" fontId="0" fillId="3" borderId="10" xfId="48" applyFont="1" applyFill="1" applyBorder="1" applyAlignment="1">
      <alignment vertical="center"/>
    </xf>
    <xf numFmtId="38" fontId="40" fillId="0" borderId="10" xfId="48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176" fontId="41" fillId="0" borderId="10" xfId="48" applyNumberFormat="1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38" fontId="0" fillId="3" borderId="11" xfId="48" applyFont="1" applyFill="1" applyBorder="1" applyAlignment="1">
      <alignment vertical="center"/>
    </xf>
    <xf numFmtId="38" fontId="40" fillId="0" borderId="11" xfId="48" applyFont="1" applyBorder="1" applyAlignment="1">
      <alignment vertical="center"/>
    </xf>
    <xf numFmtId="176" fontId="41" fillId="0" borderId="11" xfId="0" applyNumberFormat="1" applyFont="1" applyBorder="1" applyAlignment="1">
      <alignment vertical="center"/>
    </xf>
    <xf numFmtId="176" fontId="41" fillId="0" borderId="12" xfId="0" applyNumberFormat="1" applyFont="1" applyBorder="1" applyAlignment="1">
      <alignment vertical="center"/>
    </xf>
    <xf numFmtId="176" fontId="41" fillId="0" borderId="12" xfId="48" applyNumberFormat="1" applyFont="1" applyBorder="1" applyAlignment="1">
      <alignment vertical="center"/>
    </xf>
    <xf numFmtId="176" fontId="41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42" fillId="7" borderId="15" xfId="48" applyFont="1" applyFill="1" applyBorder="1" applyAlignment="1">
      <alignment vertical="center"/>
    </xf>
    <xf numFmtId="38" fontId="42" fillId="7" borderId="16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14" fontId="43" fillId="0" borderId="0" xfId="48" applyNumberFormat="1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38" fillId="0" borderId="0" xfId="0" applyFont="1" applyFill="1" applyAlignment="1">
      <alignment vertical="center"/>
    </xf>
    <xf numFmtId="38" fontId="38" fillId="0" borderId="0" xfId="48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14" fontId="43" fillId="0" borderId="17" xfId="48" applyNumberFormat="1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2" fillId="7" borderId="18" xfId="48" applyFont="1" applyFill="1" applyBorder="1" applyAlignment="1">
      <alignment vertical="center"/>
    </xf>
    <xf numFmtId="38" fontId="40" fillId="0" borderId="17" xfId="48" applyFont="1" applyBorder="1" applyAlignment="1">
      <alignment vertical="center"/>
    </xf>
    <xf numFmtId="38" fontId="38" fillId="4" borderId="17" xfId="48" applyFont="1" applyFill="1" applyBorder="1" applyAlignment="1">
      <alignment vertical="center"/>
    </xf>
    <xf numFmtId="38" fontId="0" fillId="3" borderId="17" xfId="48" applyFont="1" applyFill="1" applyBorder="1" applyAlignment="1">
      <alignment vertical="center"/>
    </xf>
    <xf numFmtId="176" fontId="41" fillId="0" borderId="17" xfId="0" applyNumberFormat="1" applyFont="1" applyBorder="1" applyAlignment="1">
      <alignment vertical="center"/>
    </xf>
    <xf numFmtId="176" fontId="41" fillId="0" borderId="19" xfId="0" applyNumberFormat="1" applyFont="1" applyBorder="1" applyAlignment="1">
      <alignment vertical="center"/>
    </xf>
    <xf numFmtId="38" fontId="42" fillId="0" borderId="20" xfId="48" applyFont="1" applyBorder="1" applyAlignment="1">
      <alignment vertical="center"/>
    </xf>
    <xf numFmtId="38" fontId="42" fillId="7" borderId="21" xfId="48" applyFont="1" applyFill="1" applyBorder="1" applyAlignment="1">
      <alignment vertical="center"/>
    </xf>
    <xf numFmtId="38" fontId="38" fillId="4" borderId="20" xfId="48" applyFont="1" applyFill="1" applyBorder="1" applyAlignment="1">
      <alignment vertical="center"/>
    </xf>
    <xf numFmtId="38" fontId="38" fillId="4" borderId="11" xfId="48" applyFont="1" applyFill="1" applyBorder="1" applyAlignment="1">
      <alignment vertical="center"/>
    </xf>
    <xf numFmtId="38" fontId="40" fillId="0" borderId="22" xfId="48" applyFont="1" applyBorder="1" applyAlignment="1">
      <alignment vertical="center"/>
    </xf>
    <xf numFmtId="38" fontId="0" fillId="3" borderId="22" xfId="48" applyFont="1" applyFill="1" applyBorder="1" applyAlignment="1">
      <alignment vertical="center"/>
    </xf>
    <xf numFmtId="176" fontId="41" fillId="0" borderId="22" xfId="0" applyNumberFormat="1" applyFont="1" applyBorder="1" applyAlignment="1">
      <alignment vertical="center"/>
    </xf>
    <xf numFmtId="176" fontId="41" fillId="0" borderId="23" xfId="0" applyNumberFormat="1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38" fillId="0" borderId="17" xfId="48" applyFont="1" applyBorder="1" applyAlignment="1">
      <alignment vertical="center"/>
    </xf>
    <xf numFmtId="38" fontId="38" fillId="0" borderId="22" xfId="48" applyFont="1" applyBorder="1" applyAlignment="1">
      <alignment vertical="center"/>
    </xf>
    <xf numFmtId="38" fontId="38" fillId="0" borderId="11" xfId="48" applyFont="1" applyBorder="1" applyAlignment="1">
      <alignment vertical="center"/>
    </xf>
    <xf numFmtId="38" fontId="39" fillId="0" borderId="17" xfId="48" applyFont="1" applyBorder="1" applyAlignment="1">
      <alignment vertical="center"/>
    </xf>
    <xf numFmtId="38" fontId="39" fillId="0" borderId="22" xfId="48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3" fillId="33" borderId="27" xfId="48" applyFont="1" applyFill="1" applyBorder="1" applyAlignment="1">
      <alignment horizontal="center" vertical="center"/>
    </xf>
    <xf numFmtId="38" fontId="33" fillId="33" borderId="28" xfId="48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9" fillId="0" borderId="20" xfId="0" applyFont="1" applyBorder="1" applyAlignment="1">
      <alignment horizontal="center" vertical="center" textRotation="255"/>
    </xf>
    <xf numFmtId="0" fontId="39" fillId="3" borderId="20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176" fontId="41" fillId="0" borderId="20" xfId="0" applyNumberFormat="1" applyFont="1" applyBorder="1" applyAlignment="1">
      <alignment horizontal="center" vertical="center" textRotation="255"/>
    </xf>
    <xf numFmtId="176" fontId="41" fillId="0" borderId="29" xfId="0" applyNumberFormat="1" applyFont="1" applyBorder="1" applyAlignment="1">
      <alignment horizontal="center" vertical="center" textRotation="255"/>
    </xf>
    <xf numFmtId="0" fontId="38" fillId="0" borderId="30" xfId="0" applyFont="1" applyBorder="1" applyAlignment="1">
      <alignment horizontal="center" vertical="center" textRotation="255"/>
    </xf>
    <xf numFmtId="0" fontId="38" fillId="0" borderId="31" xfId="0" applyFont="1" applyBorder="1" applyAlignment="1">
      <alignment horizontal="center" vertical="center" textRotation="255"/>
    </xf>
    <xf numFmtId="0" fontId="38" fillId="0" borderId="32" xfId="0" applyFont="1" applyBorder="1" applyAlignment="1">
      <alignment horizontal="center" vertical="center" textRotation="255"/>
    </xf>
    <xf numFmtId="14" fontId="42" fillId="0" borderId="2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14" fontId="42" fillId="7" borderId="21" xfId="0" applyNumberFormat="1" applyFont="1" applyFill="1" applyBorder="1" applyAlignment="1">
      <alignment horizontal="center" vertical="center"/>
    </xf>
    <xf numFmtId="14" fontId="42" fillId="7" borderId="15" xfId="0" applyNumberFormat="1" applyFont="1" applyFill="1" applyBorder="1" applyAlignment="1">
      <alignment horizontal="center" vertical="center"/>
    </xf>
    <xf numFmtId="38" fontId="38" fillId="4" borderId="20" xfId="48" applyFont="1" applyFill="1" applyBorder="1" applyAlignment="1">
      <alignment horizontal="center" vertical="center"/>
    </xf>
    <xf numFmtId="38" fontId="38" fillId="4" borderId="10" xfId="48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38" fontId="33" fillId="34" borderId="34" xfId="48" applyFont="1" applyFill="1" applyBorder="1" applyAlignment="1">
      <alignment horizontal="center" vertical="center"/>
    </xf>
    <xf numFmtId="38" fontId="33" fillId="34" borderId="14" xfId="48" applyFont="1" applyFill="1" applyBorder="1" applyAlignment="1">
      <alignment horizontal="center" vertical="center"/>
    </xf>
    <xf numFmtId="38" fontId="33" fillId="34" borderId="35" xfId="48" applyFont="1" applyFill="1" applyBorder="1" applyAlignment="1">
      <alignment horizontal="center" vertical="center"/>
    </xf>
    <xf numFmtId="38" fontId="33" fillId="34" borderId="26" xfId="48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38" fontId="33" fillId="34" borderId="38" xfId="48" applyFont="1" applyFill="1" applyBorder="1" applyAlignment="1">
      <alignment horizontal="center" vertical="center"/>
    </xf>
    <xf numFmtId="38" fontId="33" fillId="34" borderId="3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1"/>
  <sheetViews>
    <sheetView zoomScale="90" zoomScaleNormal="90" zoomScalePageLayoutView="0" workbookViewId="0" topLeftCell="A1">
      <selection activeCell="A2" sqref="A2:B2"/>
    </sheetView>
  </sheetViews>
  <sheetFormatPr defaultColWidth="14.00390625" defaultRowHeight="12.75" customHeight="1"/>
  <cols>
    <col min="1" max="1" width="3.421875" style="0" customWidth="1"/>
    <col min="2" max="2" width="15.8515625" style="0" customWidth="1"/>
    <col min="3" max="3" width="9.28125" style="5" customWidth="1"/>
    <col min="4" max="19" width="9.28125" style="0" customWidth="1"/>
    <col min="20" max="39" width="9.28125" style="35" customWidth="1"/>
    <col min="40" max="16384" width="14.00390625" style="35" customWidth="1"/>
  </cols>
  <sheetData>
    <row r="1" spans="1:21" s="75" customFormat="1" ht="12.75" customHeight="1">
      <c r="A1" s="96">
        <v>2010</v>
      </c>
      <c r="B1" s="97"/>
      <c r="C1" s="73" t="s">
        <v>89</v>
      </c>
      <c r="D1" s="73" t="s">
        <v>90</v>
      </c>
      <c r="E1" s="73" t="s">
        <v>91</v>
      </c>
      <c r="F1" s="73" t="s">
        <v>92</v>
      </c>
      <c r="G1" s="73" t="s">
        <v>93</v>
      </c>
      <c r="H1" s="73" t="s">
        <v>94</v>
      </c>
      <c r="I1" s="73" t="s">
        <v>95</v>
      </c>
      <c r="J1" s="73" t="s">
        <v>96</v>
      </c>
      <c r="K1" s="73" t="s">
        <v>97</v>
      </c>
      <c r="L1" s="73" t="s">
        <v>98</v>
      </c>
      <c r="M1" s="73" t="s">
        <v>99</v>
      </c>
      <c r="N1" s="73" t="s">
        <v>100</v>
      </c>
      <c r="O1" s="73" t="s">
        <v>75</v>
      </c>
      <c r="P1" s="73" t="s">
        <v>76</v>
      </c>
      <c r="Q1" s="73" t="s">
        <v>77</v>
      </c>
      <c r="R1" s="74" t="s">
        <v>78</v>
      </c>
      <c r="S1" s="98" t="s">
        <v>79</v>
      </c>
      <c r="T1" s="92" t="s">
        <v>80</v>
      </c>
      <c r="U1" s="94" t="s">
        <v>81</v>
      </c>
    </row>
    <row r="2" spans="1:255" s="1" customFormat="1" ht="12.75" customHeight="1">
      <c r="A2" s="90" t="s">
        <v>73</v>
      </c>
      <c r="B2" s="9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43"/>
      <c r="S2" s="99"/>
      <c r="T2" s="93"/>
      <c r="U2" s="95"/>
      <c r="V2" s="3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s="7" customFormat="1" ht="12.75" customHeight="1">
      <c r="A3" s="84" t="s">
        <v>65</v>
      </c>
      <c r="B3" s="85"/>
      <c r="C3" s="13">
        <f aca="true" t="shared" si="0" ref="C3:Q3">C43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3">
        <f t="shared" si="0"/>
        <v>0</v>
      </c>
      <c r="I3" s="13">
        <f t="shared" si="0"/>
        <v>0</v>
      </c>
      <c r="J3" s="13">
        <f t="shared" si="0"/>
        <v>0</v>
      </c>
      <c r="K3" s="13">
        <f t="shared" si="0"/>
        <v>0</v>
      </c>
      <c r="L3" s="13">
        <f t="shared" si="0"/>
        <v>0</v>
      </c>
      <c r="M3" s="13">
        <f t="shared" si="0"/>
        <v>0</v>
      </c>
      <c r="N3" s="13">
        <f t="shared" si="0"/>
        <v>0</v>
      </c>
      <c r="O3" s="13">
        <f t="shared" si="0"/>
        <v>0</v>
      </c>
      <c r="P3" s="13">
        <f t="shared" si="0"/>
        <v>0</v>
      </c>
      <c r="Q3" s="13">
        <f t="shared" si="0"/>
        <v>0</v>
      </c>
      <c r="R3" s="44">
        <f>R43</f>
        <v>0</v>
      </c>
      <c r="S3" s="51">
        <f>SUM(C3:R3)</f>
        <v>0</v>
      </c>
      <c r="T3" s="13">
        <f>IF(ISERROR(_xlfn.AVERAGEIF(C3:N3,"&gt;0",C3:N3))=TRUE,0,_xlfn.AVERAGEIF(C3:N3,"&gt;0",C3:N3))</f>
        <v>0</v>
      </c>
      <c r="U3" s="24">
        <f>IF(ISERROR(_xlfn.AVERAGEIF(O3:R3,"&gt;0",O3:R3))=TRUE,0,_xlfn.AVERAGEIF(O3:R3,"&gt;0",O3:R3))</f>
        <v>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7" customFormat="1" ht="12.75" customHeight="1">
      <c r="A4" s="84" t="s">
        <v>66</v>
      </c>
      <c r="B4" s="85"/>
      <c r="C4" s="13">
        <f>C67</f>
        <v>0</v>
      </c>
      <c r="D4" s="13">
        <f aca="true" t="shared" si="1" ref="D4:Q4">D67</f>
        <v>0</v>
      </c>
      <c r="E4" s="13">
        <f t="shared" si="1"/>
        <v>0</v>
      </c>
      <c r="F4" s="13">
        <f t="shared" si="1"/>
        <v>0</v>
      </c>
      <c r="G4" s="13">
        <f t="shared" si="1"/>
        <v>0</v>
      </c>
      <c r="H4" s="13">
        <f t="shared" si="1"/>
        <v>0</v>
      </c>
      <c r="I4" s="13">
        <f t="shared" si="1"/>
        <v>0</v>
      </c>
      <c r="J4" s="13">
        <f t="shared" si="1"/>
        <v>0</v>
      </c>
      <c r="K4" s="13">
        <f t="shared" si="1"/>
        <v>0</v>
      </c>
      <c r="L4" s="13">
        <f t="shared" si="1"/>
        <v>0</v>
      </c>
      <c r="M4" s="13">
        <f t="shared" si="1"/>
        <v>0</v>
      </c>
      <c r="N4" s="13">
        <f t="shared" si="1"/>
        <v>0</v>
      </c>
      <c r="O4" s="13">
        <f t="shared" si="1"/>
        <v>0</v>
      </c>
      <c r="P4" s="13">
        <f t="shared" si="1"/>
        <v>0</v>
      </c>
      <c r="Q4" s="13">
        <f t="shared" si="1"/>
        <v>0</v>
      </c>
      <c r="R4" s="44">
        <f>R67</f>
        <v>0</v>
      </c>
      <c r="S4" s="51">
        <f>SUM(C4:R4)</f>
        <v>0</v>
      </c>
      <c r="T4" s="13">
        <f>IF(ISERROR(_xlfn.AVERAGEIF(C4:N4,"&gt;0",C4:N4))=TRUE,0,_xlfn.AVERAGEIF(C4:N4,"&gt;0",C4:N4))</f>
        <v>0</v>
      </c>
      <c r="U4" s="24">
        <f>IF(ISERROR(_xlfn.AVERAGEIF(O4:R4,"&gt;0",O4:R4))=TRUE,0,_xlfn.AVERAGEIF(O4:R4,"&gt;0",O4:R4))</f>
        <v>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7" customFormat="1" ht="12.75" customHeight="1">
      <c r="A5" s="84" t="s">
        <v>67</v>
      </c>
      <c r="B5" s="85"/>
      <c r="C5" s="13">
        <f aca="true" t="shared" si="2" ref="C5:Q5">C3-C4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3">
        <f t="shared" si="2"/>
        <v>0</v>
      </c>
      <c r="I5" s="13">
        <f t="shared" si="2"/>
        <v>0</v>
      </c>
      <c r="J5" s="13">
        <f t="shared" si="2"/>
        <v>0</v>
      </c>
      <c r="K5" s="13">
        <f t="shared" si="2"/>
        <v>0</v>
      </c>
      <c r="L5" s="13">
        <f t="shared" si="2"/>
        <v>0</v>
      </c>
      <c r="M5" s="13">
        <f t="shared" si="2"/>
        <v>0</v>
      </c>
      <c r="N5" s="13">
        <f t="shared" si="2"/>
        <v>0</v>
      </c>
      <c r="O5" s="13">
        <f t="shared" si="2"/>
        <v>0</v>
      </c>
      <c r="P5" s="13">
        <f t="shared" si="2"/>
        <v>0</v>
      </c>
      <c r="Q5" s="13">
        <f t="shared" si="2"/>
        <v>0</v>
      </c>
      <c r="R5" s="44">
        <f>R3-R4</f>
        <v>0</v>
      </c>
      <c r="S5" s="51">
        <f>SUM(C5:R5)</f>
        <v>0</v>
      </c>
      <c r="T5" s="13">
        <f>IF(ISERROR(_xlfn.AVERAGEIF(C5:N5,"&gt;0",C5:N5))=TRUE,0,_xlfn.AVERAGEIF(C5:N5,"&gt;0",C5:N5))</f>
        <v>0</v>
      </c>
      <c r="U5" s="24">
        <f>IF(ISERROR(_xlfn.AVERAGEIF(O5:R5,"&gt;0",O5:R5))=TRUE,0,_xlfn.AVERAGEIF(O5:R5,"&gt;0",O5:R5))</f>
        <v>0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8" customFormat="1" ht="12.75" customHeight="1" thickBot="1">
      <c r="A6" s="86" t="s">
        <v>68</v>
      </c>
      <c r="B6" s="87"/>
      <c r="C6" s="33">
        <f aca="true" t="shared" si="3" ref="C6:Q6">C5-(IF(C27-C44&lt;0,0,C27-C44))</f>
        <v>0</v>
      </c>
      <c r="D6" s="33">
        <f t="shared" si="3"/>
        <v>0</v>
      </c>
      <c r="E6" s="33">
        <f t="shared" si="3"/>
        <v>0</v>
      </c>
      <c r="F6" s="33">
        <f t="shared" si="3"/>
        <v>0</v>
      </c>
      <c r="G6" s="33">
        <f t="shared" si="3"/>
        <v>0</v>
      </c>
      <c r="H6" s="33">
        <f t="shared" si="3"/>
        <v>0</v>
      </c>
      <c r="I6" s="33">
        <f t="shared" si="3"/>
        <v>0</v>
      </c>
      <c r="J6" s="33">
        <f t="shared" si="3"/>
        <v>0</v>
      </c>
      <c r="K6" s="33">
        <f t="shared" si="3"/>
        <v>0</v>
      </c>
      <c r="L6" s="33">
        <f t="shared" si="3"/>
        <v>0</v>
      </c>
      <c r="M6" s="33">
        <f t="shared" si="3"/>
        <v>0</v>
      </c>
      <c r="N6" s="33">
        <f t="shared" si="3"/>
        <v>0</v>
      </c>
      <c r="O6" s="33">
        <f t="shared" si="3"/>
        <v>0</v>
      </c>
      <c r="P6" s="33">
        <f t="shared" si="3"/>
        <v>0</v>
      </c>
      <c r="Q6" s="33">
        <f t="shared" si="3"/>
        <v>0</v>
      </c>
      <c r="R6" s="45">
        <f>R5-(IF(R27-R44&lt;0,0,R27-R44))</f>
        <v>0</v>
      </c>
      <c r="S6" s="52">
        <f>SUM(C6:R6)</f>
        <v>0</v>
      </c>
      <c r="T6" s="33">
        <f>IF(ISERROR(_xlfn.AVERAGEIF(C6:N6,"&gt;0",C6:N6))=TRUE,0,_xlfn.AVERAGEIF(C6:N6,"&gt;0",C6:N6))</f>
        <v>0</v>
      </c>
      <c r="U6" s="34">
        <f>IF(ISERROR(_xlfn.AVERAGEIF(O6:R6,"&gt;0",O6:R6))=TRUE,0,_xlfn.AVERAGEIF(O6:R6,"&gt;0",O6:R6))</f>
        <v>0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1" ht="12.75" customHeight="1" thickTop="1">
      <c r="A7" s="81" t="s">
        <v>18</v>
      </c>
      <c r="B7" s="31" t="s">
        <v>64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  <c r="S7" s="61">
        <f>SUM(C7:R7)</f>
        <v>0</v>
      </c>
      <c r="T7" s="60">
        <f>IF(ISERROR(AVERAGE(C7:N7))=TRUE,0,AVERAGE(C7:N7))</f>
        <v>0</v>
      </c>
      <c r="U7" s="62">
        <f>IF(ISERROR(AVERAGE(O7:R7))=TRUE,0,AVERAGE(O7:R7))</f>
        <v>0</v>
      </c>
    </row>
    <row r="8" spans="1:21" ht="12.75" customHeight="1">
      <c r="A8" s="82"/>
      <c r="B8" s="14" t="s">
        <v>70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  <c r="S8" s="65">
        <f aca="true" t="shared" si="4" ref="S8:S69">SUM(C8:R8)</f>
        <v>0</v>
      </c>
      <c r="T8" s="64">
        <f aca="true" t="shared" si="5" ref="T8:T69">IF(ISERROR(AVERAGE(C8:N8))=TRUE,0,AVERAGE(C8:N8))</f>
        <v>0</v>
      </c>
      <c r="U8" s="66">
        <f aca="true" t="shared" si="6" ref="U8:U69">IF(ISERROR(AVERAGE(O8:R8))=TRUE,0,AVERAGE(O8:R8))</f>
        <v>0</v>
      </c>
    </row>
    <row r="9" spans="1:21" ht="12.75" customHeight="1">
      <c r="A9" s="82"/>
      <c r="B9" s="14" t="s">
        <v>71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65">
        <f t="shared" si="4"/>
        <v>0</v>
      </c>
      <c r="T9" s="64">
        <f t="shared" si="5"/>
        <v>0</v>
      </c>
      <c r="U9" s="66">
        <f t="shared" si="6"/>
        <v>0</v>
      </c>
    </row>
    <row r="10" spans="1:255" s="2" customFormat="1" ht="12.75" customHeight="1">
      <c r="A10" s="82"/>
      <c r="B10" s="14" t="s"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67"/>
      <c r="S10" s="68">
        <f t="shared" si="4"/>
        <v>0</v>
      </c>
      <c r="T10" s="67">
        <f t="shared" si="5"/>
        <v>0</v>
      </c>
      <c r="U10" s="69">
        <f t="shared" si="6"/>
        <v>0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2" customFormat="1" ht="12.75" customHeight="1">
      <c r="A11" s="82"/>
      <c r="B11" s="14" t="s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67"/>
      <c r="S11" s="68">
        <f t="shared" si="4"/>
        <v>0</v>
      </c>
      <c r="T11" s="67">
        <f t="shared" si="5"/>
        <v>0</v>
      </c>
      <c r="U11" s="69">
        <f t="shared" si="6"/>
        <v>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2" customFormat="1" ht="12.75" customHeight="1">
      <c r="A12" s="82"/>
      <c r="B12" s="14" t="s">
        <v>85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67"/>
      <c r="S12" s="68">
        <f t="shared" si="4"/>
        <v>0</v>
      </c>
      <c r="T12" s="67">
        <f t="shared" si="5"/>
        <v>0</v>
      </c>
      <c r="U12" s="69">
        <f t="shared" si="6"/>
        <v>0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s="2" customFormat="1" ht="12.75" customHeight="1">
      <c r="A13" s="82"/>
      <c r="B13" s="14" t="s">
        <v>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67"/>
      <c r="S13" s="68">
        <f t="shared" si="4"/>
        <v>0</v>
      </c>
      <c r="T13" s="67">
        <f t="shared" si="5"/>
        <v>0</v>
      </c>
      <c r="U13" s="69">
        <f t="shared" si="6"/>
        <v>0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s="2" customFormat="1" ht="12.75" customHeight="1">
      <c r="A14" s="82"/>
      <c r="B14" s="14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67"/>
      <c r="S14" s="68">
        <f t="shared" si="4"/>
        <v>0</v>
      </c>
      <c r="T14" s="67">
        <f t="shared" si="5"/>
        <v>0</v>
      </c>
      <c r="U14" s="69">
        <f t="shared" si="6"/>
        <v>0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s="2" customFormat="1" ht="12.75" customHeight="1">
      <c r="A15" s="82"/>
      <c r="B15" s="14" t="s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67"/>
      <c r="S15" s="68">
        <f t="shared" si="4"/>
        <v>0</v>
      </c>
      <c r="T15" s="67">
        <f t="shared" si="5"/>
        <v>0</v>
      </c>
      <c r="U15" s="69">
        <f t="shared" si="6"/>
        <v>0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2" customFormat="1" ht="12.75" customHeight="1">
      <c r="A16" s="82"/>
      <c r="B16" s="14" t="s">
        <v>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67"/>
      <c r="S16" s="68">
        <f t="shared" si="4"/>
        <v>0</v>
      </c>
      <c r="T16" s="67">
        <f t="shared" si="5"/>
        <v>0</v>
      </c>
      <c r="U16" s="69">
        <f t="shared" si="6"/>
        <v>0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2" customFormat="1" ht="12.75" customHeight="1">
      <c r="A17" s="82"/>
      <c r="B17" s="14" t="s">
        <v>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67"/>
      <c r="S17" s="68">
        <f t="shared" si="4"/>
        <v>0</v>
      </c>
      <c r="T17" s="67">
        <f t="shared" si="5"/>
        <v>0</v>
      </c>
      <c r="U17" s="69">
        <f t="shared" si="6"/>
        <v>0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2" customFormat="1" ht="12.75" customHeight="1">
      <c r="A18" s="82"/>
      <c r="B18" s="14" t="s">
        <v>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67"/>
      <c r="S18" s="68">
        <f t="shared" si="4"/>
        <v>0</v>
      </c>
      <c r="T18" s="67">
        <f t="shared" si="5"/>
        <v>0</v>
      </c>
      <c r="U18" s="69">
        <f t="shared" si="6"/>
        <v>0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2" customFormat="1" ht="12.75" customHeight="1">
      <c r="A19" s="82"/>
      <c r="B19" s="14" t="s">
        <v>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67"/>
      <c r="S19" s="68">
        <f t="shared" si="4"/>
        <v>0</v>
      </c>
      <c r="T19" s="67">
        <f t="shared" si="5"/>
        <v>0</v>
      </c>
      <c r="U19" s="69">
        <f t="shared" si="6"/>
        <v>0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s="2" customFormat="1" ht="12.75" customHeight="1">
      <c r="A20" s="82"/>
      <c r="B20" s="14" t="s">
        <v>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7"/>
      <c r="S20" s="68">
        <f t="shared" si="4"/>
        <v>0</v>
      </c>
      <c r="T20" s="67">
        <f t="shared" si="5"/>
        <v>0</v>
      </c>
      <c r="U20" s="69">
        <f t="shared" si="6"/>
        <v>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s="2" customFormat="1" ht="12.75" customHeight="1">
      <c r="A21" s="82"/>
      <c r="B21" s="14" t="s"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67"/>
      <c r="S21" s="68">
        <f t="shared" si="4"/>
        <v>0</v>
      </c>
      <c r="T21" s="67">
        <f t="shared" si="5"/>
        <v>0</v>
      </c>
      <c r="U21" s="69">
        <f t="shared" si="6"/>
        <v>0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2" customFormat="1" ht="12.75" customHeight="1">
      <c r="A22" s="82"/>
      <c r="B22" s="14" t="s">
        <v>87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7"/>
      <c r="S22" s="68">
        <f t="shared" si="4"/>
        <v>0</v>
      </c>
      <c r="T22" s="67">
        <f t="shared" si="5"/>
        <v>0</v>
      </c>
      <c r="U22" s="69">
        <f t="shared" si="6"/>
        <v>0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s="2" customFormat="1" ht="12.75" customHeight="1">
      <c r="A23" s="82"/>
      <c r="B23" s="14" t="s">
        <v>12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67"/>
      <c r="S23" s="68">
        <f t="shared" si="4"/>
        <v>0</v>
      </c>
      <c r="T23" s="67">
        <f t="shared" si="5"/>
        <v>0</v>
      </c>
      <c r="U23" s="69">
        <f t="shared" si="6"/>
        <v>0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2" customFormat="1" ht="12.75" customHeight="1">
      <c r="A24" s="82"/>
      <c r="B24" s="14" t="s">
        <v>69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67"/>
      <c r="S24" s="68">
        <f t="shared" si="4"/>
        <v>0</v>
      </c>
      <c r="T24" s="67">
        <f t="shared" si="5"/>
        <v>0</v>
      </c>
      <c r="U24" s="69">
        <f t="shared" si="6"/>
        <v>0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s="2" customFormat="1" ht="12.75" customHeight="1">
      <c r="A25" s="82"/>
      <c r="B25" s="14" t="s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7"/>
      <c r="S25" s="68">
        <f t="shared" si="4"/>
        <v>0</v>
      </c>
      <c r="T25" s="67">
        <f t="shared" si="5"/>
        <v>0</v>
      </c>
      <c r="U25" s="69">
        <f t="shared" si="6"/>
        <v>0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s="2" customFormat="1" ht="12.75" customHeight="1">
      <c r="A26" s="82"/>
      <c r="B26" s="14" t="s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67"/>
      <c r="S26" s="68">
        <f t="shared" si="4"/>
        <v>0</v>
      </c>
      <c r="T26" s="67">
        <f t="shared" si="5"/>
        <v>0</v>
      </c>
      <c r="U26" s="69">
        <f t="shared" si="6"/>
        <v>0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2" customFormat="1" ht="12.75" customHeight="1">
      <c r="A27" s="82"/>
      <c r="B27" s="14" t="s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67"/>
      <c r="S27" s="68">
        <f t="shared" si="4"/>
        <v>0</v>
      </c>
      <c r="T27" s="67">
        <f t="shared" si="5"/>
        <v>0</v>
      </c>
      <c r="U27" s="69">
        <f t="shared" si="6"/>
        <v>0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2" customFormat="1" ht="12.75" customHeight="1">
      <c r="A28" s="82"/>
      <c r="B28" s="14" t="s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67"/>
      <c r="S28" s="68">
        <f t="shared" si="4"/>
        <v>0</v>
      </c>
      <c r="T28" s="67">
        <f t="shared" si="5"/>
        <v>0</v>
      </c>
      <c r="U28" s="69">
        <f t="shared" si="6"/>
        <v>0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2" customFormat="1" ht="12.75" customHeight="1">
      <c r="A29" s="82"/>
      <c r="B29" s="14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67"/>
      <c r="S29" s="68">
        <f t="shared" si="4"/>
        <v>0</v>
      </c>
      <c r="T29" s="67">
        <f t="shared" si="5"/>
        <v>0</v>
      </c>
      <c r="U29" s="69">
        <f t="shared" si="6"/>
        <v>0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4" customFormat="1" ht="12.75" customHeight="1">
      <c r="A30" s="82"/>
      <c r="B30" s="14" t="s">
        <v>72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6"/>
      <c r="S30" s="55">
        <f t="shared" si="4"/>
        <v>0</v>
      </c>
      <c r="T30" s="46">
        <f t="shared" si="5"/>
        <v>0</v>
      </c>
      <c r="U30" s="26">
        <f t="shared" si="6"/>
        <v>0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" customFormat="1" ht="12.75" customHeight="1">
      <c r="A31" s="82"/>
      <c r="B31" s="14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46"/>
      <c r="S31" s="55">
        <f t="shared" si="4"/>
        <v>0</v>
      </c>
      <c r="T31" s="46">
        <f t="shared" si="5"/>
        <v>0</v>
      </c>
      <c r="U31" s="26">
        <f t="shared" si="6"/>
        <v>0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s="4" customFormat="1" ht="12.75" customHeight="1">
      <c r="A32" s="82"/>
      <c r="B32" s="14" t="s">
        <v>54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6"/>
      <c r="S32" s="55">
        <f t="shared" si="4"/>
        <v>0</v>
      </c>
      <c r="T32" s="46">
        <f t="shared" si="5"/>
        <v>0</v>
      </c>
      <c r="U32" s="26">
        <f t="shared" si="6"/>
        <v>0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s="4" customFormat="1" ht="12.75" customHeight="1">
      <c r="A33" s="82"/>
      <c r="B33" s="14" t="s">
        <v>55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46"/>
      <c r="S33" s="55">
        <f t="shared" si="4"/>
        <v>0</v>
      </c>
      <c r="T33" s="46">
        <f t="shared" si="5"/>
        <v>0</v>
      </c>
      <c r="U33" s="26">
        <f t="shared" si="6"/>
        <v>0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s="4" customFormat="1" ht="12.75" customHeight="1">
      <c r="A34" s="82"/>
      <c r="B34" s="14" t="s">
        <v>56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46"/>
      <c r="S34" s="55">
        <f t="shared" si="4"/>
        <v>0</v>
      </c>
      <c r="T34" s="46">
        <f t="shared" si="5"/>
        <v>0</v>
      </c>
      <c r="U34" s="26">
        <f t="shared" si="6"/>
        <v>0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s="4" customFormat="1" ht="12.75" customHeight="1">
      <c r="A35" s="82"/>
      <c r="B35" s="14" t="s">
        <v>57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6"/>
      <c r="S35" s="55">
        <f t="shared" si="4"/>
        <v>0</v>
      </c>
      <c r="T35" s="46">
        <f t="shared" si="5"/>
        <v>0</v>
      </c>
      <c r="U35" s="26">
        <f t="shared" si="6"/>
        <v>0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s="4" customFormat="1" ht="12.75" customHeight="1">
      <c r="A36" s="82"/>
      <c r="B36" s="14" t="s">
        <v>83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46"/>
      <c r="S36" s="55">
        <f t="shared" si="4"/>
        <v>0</v>
      </c>
      <c r="T36" s="46">
        <f t="shared" si="5"/>
        <v>0</v>
      </c>
      <c r="U36" s="26">
        <f t="shared" si="6"/>
        <v>0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s="4" customFormat="1" ht="12.75" customHeight="1">
      <c r="A37" s="82"/>
      <c r="B37" s="14" t="s">
        <v>82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46"/>
      <c r="S37" s="55">
        <f t="shared" si="4"/>
        <v>0</v>
      </c>
      <c r="T37" s="46">
        <f t="shared" si="5"/>
        <v>0</v>
      </c>
      <c r="U37" s="26">
        <f t="shared" si="6"/>
        <v>0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4" customFormat="1" ht="12.75" customHeight="1">
      <c r="A38" s="82"/>
      <c r="B38" s="14" t="s">
        <v>84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46"/>
      <c r="S38" s="55">
        <f t="shared" si="4"/>
        <v>0</v>
      </c>
      <c r="T38" s="46">
        <f t="shared" si="5"/>
        <v>0</v>
      </c>
      <c r="U38" s="26">
        <f t="shared" si="6"/>
        <v>0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255" s="4" customFormat="1" ht="12.75" customHeight="1">
      <c r="A39" s="82"/>
      <c r="B39" s="14" t="s">
        <v>26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46"/>
      <c r="S39" s="55">
        <f t="shared" si="4"/>
        <v>0</v>
      </c>
      <c r="T39" s="46">
        <f t="shared" si="5"/>
        <v>0</v>
      </c>
      <c r="U39" s="26">
        <f t="shared" si="6"/>
        <v>0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</row>
    <row r="40" spans="1:255" s="4" customFormat="1" ht="12.75" customHeight="1">
      <c r="A40" s="82"/>
      <c r="B40" s="14" t="s">
        <v>61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46"/>
      <c r="S40" s="55">
        <f t="shared" si="4"/>
        <v>0</v>
      </c>
      <c r="T40" s="46">
        <f t="shared" si="5"/>
        <v>0</v>
      </c>
      <c r="U40" s="26">
        <f t="shared" si="6"/>
        <v>0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" customFormat="1" ht="12.75" customHeight="1">
      <c r="A41" s="82"/>
      <c r="B41" s="14" t="s">
        <v>86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46"/>
      <c r="S41" s="55">
        <f t="shared" si="4"/>
        <v>0</v>
      </c>
      <c r="T41" s="46">
        <f t="shared" si="5"/>
        <v>0</v>
      </c>
      <c r="U41" s="26">
        <f t="shared" si="6"/>
        <v>0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</row>
    <row r="42" spans="1:255" s="4" customFormat="1" ht="12.75" customHeight="1">
      <c r="A42" s="83"/>
      <c r="B42" s="14" t="s">
        <v>59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46"/>
      <c r="S42" s="55">
        <f t="shared" si="4"/>
        <v>0</v>
      </c>
      <c r="T42" s="46">
        <f t="shared" si="5"/>
        <v>0</v>
      </c>
      <c r="U42" s="26">
        <f t="shared" si="6"/>
        <v>0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s="10" customFormat="1" ht="12.75" customHeight="1">
      <c r="A43" s="88" t="s">
        <v>62</v>
      </c>
      <c r="B43" s="89"/>
      <c r="C43" s="17">
        <f>SUM(C7:C42)</f>
        <v>0</v>
      </c>
      <c r="D43" s="17">
        <f aca="true" t="shared" si="7" ref="D43:Q43">SUM(D7:D42)</f>
        <v>0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0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7">
        <f t="shared" si="7"/>
        <v>0</v>
      </c>
      <c r="P43" s="17">
        <f t="shared" si="7"/>
        <v>0</v>
      </c>
      <c r="Q43" s="17">
        <f t="shared" si="7"/>
        <v>0</v>
      </c>
      <c r="R43" s="47"/>
      <c r="S43" s="53">
        <f t="shared" si="4"/>
        <v>0</v>
      </c>
      <c r="T43" s="17">
        <f t="shared" si="5"/>
        <v>0</v>
      </c>
      <c r="U43" s="54">
        <f t="shared" si="6"/>
        <v>0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 s="3" customFormat="1" ht="12.75" customHeight="1">
      <c r="A44" s="76" t="s">
        <v>60</v>
      </c>
      <c r="B44" s="18" t="s">
        <v>49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70"/>
      <c r="S44" s="71">
        <f t="shared" si="4"/>
        <v>0</v>
      </c>
      <c r="T44" s="70">
        <f t="shared" si="5"/>
        <v>0</v>
      </c>
      <c r="U44" s="72">
        <f t="shared" si="6"/>
        <v>0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3" customFormat="1" ht="12.75" customHeight="1">
      <c r="A45" s="76"/>
      <c r="B45" s="18" t="s">
        <v>10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70"/>
      <c r="S45" s="71">
        <f t="shared" si="4"/>
        <v>0</v>
      </c>
      <c r="T45" s="70">
        <f t="shared" si="5"/>
        <v>0</v>
      </c>
      <c r="U45" s="72">
        <f t="shared" si="6"/>
        <v>0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3" customFormat="1" ht="12.75" customHeight="1">
      <c r="A46" s="76"/>
      <c r="B46" s="18" t="s">
        <v>19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70"/>
      <c r="S46" s="71">
        <f t="shared" si="4"/>
        <v>0</v>
      </c>
      <c r="T46" s="70">
        <f t="shared" si="5"/>
        <v>0</v>
      </c>
      <c r="U46" s="72">
        <f t="shared" si="6"/>
        <v>0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3" customFormat="1" ht="12.75" customHeight="1">
      <c r="A47" s="76"/>
      <c r="B47" s="18" t="s">
        <v>20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70"/>
      <c r="S47" s="71">
        <f t="shared" si="4"/>
        <v>0</v>
      </c>
      <c r="T47" s="70">
        <f t="shared" si="5"/>
        <v>0</v>
      </c>
      <c r="U47" s="72">
        <f t="shared" si="6"/>
        <v>0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3" customFormat="1" ht="12.75" customHeight="1">
      <c r="A48" s="76"/>
      <c r="B48" s="18" t="s">
        <v>21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70"/>
      <c r="S48" s="71">
        <f t="shared" si="4"/>
        <v>0</v>
      </c>
      <c r="T48" s="70">
        <f t="shared" si="5"/>
        <v>0</v>
      </c>
      <c r="U48" s="72">
        <f t="shared" si="6"/>
        <v>0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3" customFormat="1" ht="12.75" customHeight="1">
      <c r="A49" s="76"/>
      <c r="B49" s="18" t="s">
        <v>22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70"/>
      <c r="S49" s="71">
        <f t="shared" si="4"/>
        <v>0</v>
      </c>
      <c r="T49" s="70">
        <f t="shared" si="5"/>
        <v>0</v>
      </c>
      <c r="U49" s="72">
        <f t="shared" si="6"/>
        <v>0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3" customFormat="1" ht="12.75" customHeight="1">
      <c r="A50" s="76"/>
      <c r="B50" s="18" t="s">
        <v>23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70"/>
      <c r="S50" s="71">
        <f t="shared" si="4"/>
        <v>0</v>
      </c>
      <c r="T50" s="70">
        <f t="shared" si="5"/>
        <v>0</v>
      </c>
      <c r="U50" s="72">
        <f t="shared" si="6"/>
        <v>0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3" customFormat="1" ht="12.75" customHeight="1">
      <c r="A51" s="76"/>
      <c r="B51" s="18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70"/>
      <c r="S51" s="71">
        <f t="shared" si="4"/>
        <v>0</v>
      </c>
      <c r="T51" s="70">
        <f t="shared" si="5"/>
        <v>0</v>
      </c>
      <c r="U51" s="72">
        <f t="shared" si="6"/>
        <v>0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3" customFormat="1" ht="12.75" customHeight="1">
      <c r="A52" s="76"/>
      <c r="B52" s="18" t="s">
        <v>47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70"/>
      <c r="S52" s="71">
        <f t="shared" si="4"/>
        <v>0</v>
      </c>
      <c r="T52" s="70">
        <f t="shared" si="5"/>
        <v>0</v>
      </c>
      <c r="U52" s="72">
        <f t="shared" si="6"/>
        <v>0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3" customFormat="1" ht="12.75" customHeight="1">
      <c r="A53" s="76"/>
      <c r="B53" s="18" t="s">
        <v>24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70"/>
      <c r="S53" s="71">
        <f t="shared" si="4"/>
        <v>0</v>
      </c>
      <c r="T53" s="70">
        <f t="shared" si="5"/>
        <v>0</v>
      </c>
      <c r="U53" s="72">
        <f t="shared" si="6"/>
        <v>0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3" customFormat="1" ht="12.75" customHeight="1">
      <c r="A54" s="76"/>
      <c r="B54" s="18" t="s">
        <v>25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70"/>
      <c r="S54" s="71">
        <f t="shared" si="4"/>
        <v>0</v>
      </c>
      <c r="T54" s="70">
        <f t="shared" si="5"/>
        <v>0</v>
      </c>
      <c r="U54" s="72">
        <f t="shared" si="6"/>
        <v>0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3" customFormat="1" ht="12.75" customHeight="1">
      <c r="A55" s="76"/>
      <c r="B55" s="18" t="s">
        <v>26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70"/>
      <c r="S55" s="71">
        <f t="shared" si="4"/>
        <v>0</v>
      </c>
      <c r="T55" s="70">
        <f t="shared" si="5"/>
        <v>0</v>
      </c>
      <c r="U55" s="72">
        <f t="shared" si="6"/>
        <v>0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3" customFormat="1" ht="12.75" customHeight="1">
      <c r="A56" s="76"/>
      <c r="B56" s="18" t="s">
        <v>27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70"/>
      <c r="S56" s="71">
        <f t="shared" si="4"/>
        <v>0</v>
      </c>
      <c r="T56" s="70">
        <f t="shared" si="5"/>
        <v>0</v>
      </c>
      <c r="U56" s="72">
        <f t="shared" si="6"/>
        <v>0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3" customFormat="1" ht="12.75" customHeight="1">
      <c r="A57" s="76"/>
      <c r="B57" s="18" t="s">
        <v>28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70"/>
      <c r="S57" s="71">
        <f t="shared" si="4"/>
        <v>0</v>
      </c>
      <c r="T57" s="70">
        <f t="shared" si="5"/>
        <v>0</v>
      </c>
      <c r="U57" s="72">
        <f t="shared" si="6"/>
        <v>0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3" customFormat="1" ht="12.75" customHeight="1">
      <c r="A58" s="76"/>
      <c r="B58" s="18" t="s">
        <v>52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70"/>
      <c r="S58" s="71">
        <f t="shared" si="4"/>
        <v>0</v>
      </c>
      <c r="T58" s="70">
        <f t="shared" si="5"/>
        <v>0</v>
      </c>
      <c r="U58" s="72">
        <f t="shared" si="6"/>
        <v>0</v>
      </c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3" customFormat="1" ht="12.75" customHeight="1">
      <c r="A59" s="76"/>
      <c r="B59" s="18" t="s">
        <v>51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70"/>
      <c r="S59" s="71">
        <f t="shared" si="4"/>
        <v>0</v>
      </c>
      <c r="T59" s="70">
        <f t="shared" si="5"/>
        <v>0</v>
      </c>
      <c r="U59" s="72">
        <f t="shared" si="6"/>
        <v>0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3" customFormat="1" ht="12.75" customHeight="1">
      <c r="A60" s="76"/>
      <c r="B60" s="18" t="s">
        <v>29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70"/>
      <c r="S60" s="71">
        <f t="shared" si="4"/>
        <v>0</v>
      </c>
      <c r="T60" s="70">
        <f t="shared" si="5"/>
        <v>0</v>
      </c>
      <c r="U60" s="72">
        <f t="shared" si="6"/>
        <v>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3" customFormat="1" ht="12.75" customHeight="1">
      <c r="A61" s="76"/>
      <c r="B61" s="18" t="s">
        <v>30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70"/>
      <c r="S61" s="71">
        <f t="shared" si="4"/>
        <v>0</v>
      </c>
      <c r="T61" s="70">
        <f t="shared" si="5"/>
        <v>0</v>
      </c>
      <c r="U61" s="72">
        <f t="shared" si="6"/>
        <v>0</v>
      </c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3" customFormat="1" ht="12.75" customHeight="1">
      <c r="A62" s="76"/>
      <c r="B62" s="18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70"/>
      <c r="S62" s="71">
        <f t="shared" si="4"/>
        <v>0</v>
      </c>
      <c r="T62" s="70">
        <f t="shared" si="5"/>
        <v>0</v>
      </c>
      <c r="U62" s="72">
        <f t="shared" si="6"/>
        <v>0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3" customFormat="1" ht="12.75" customHeight="1">
      <c r="A63" s="76"/>
      <c r="B63" s="18" t="s">
        <v>31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70"/>
      <c r="S63" s="71">
        <f t="shared" si="4"/>
        <v>0</v>
      </c>
      <c r="T63" s="70">
        <f t="shared" si="5"/>
        <v>0</v>
      </c>
      <c r="U63" s="72">
        <f t="shared" si="6"/>
        <v>0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3" customFormat="1" ht="12.75" customHeight="1">
      <c r="A64" s="76"/>
      <c r="B64" s="18" t="s">
        <v>32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70"/>
      <c r="S64" s="71">
        <f t="shared" si="4"/>
        <v>0</v>
      </c>
      <c r="T64" s="70">
        <f t="shared" si="5"/>
        <v>0</v>
      </c>
      <c r="U64" s="72">
        <f t="shared" si="6"/>
        <v>0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3" customFormat="1" ht="12.75" customHeight="1">
      <c r="A65" s="76"/>
      <c r="B65" s="18" t="s">
        <v>34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70"/>
      <c r="S65" s="71">
        <f t="shared" si="4"/>
        <v>0</v>
      </c>
      <c r="T65" s="70">
        <f t="shared" si="5"/>
        <v>0</v>
      </c>
      <c r="U65" s="72">
        <f t="shared" si="6"/>
        <v>0</v>
      </c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3" customFormat="1" ht="12.75" customHeight="1">
      <c r="A66" s="76"/>
      <c r="B66" s="18" t="s">
        <v>35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70"/>
      <c r="S66" s="71">
        <f t="shared" si="4"/>
        <v>0</v>
      </c>
      <c r="T66" s="70">
        <f t="shared" si="5"/>
        <v>0</v>
      </c>
      <c r="U66" s="72">
        <f t="shared" si="6"/>
        <v>0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11" customFormat="1" ht="12.75" customHeight="1">
      <c r="A67" s="77" t="s">
        <v>63</v>
      </c>
      <c r="B67" s="78"/>
      <c r="C67" s="20">
        <f>SUM(C44:C66)</f>
        <v>0</v>
      </c>
      <c r="D67" s="20">
        <f aca="true" t="shared" si="8" ref="D67:R67">SUM(D44:D66)</f>
        <v>0</v>
      </c>
      <c r="E67" s="20">
        <f t="shared" si="8"/>
        <v>0</v>
      </c>
      <c r="F67" s="20">
        <f t="shared" si="8"/>
        <v>0</v>
      </c>
      <c r="G67" s="20">
        <f t="shared" si="8"/>
        <v>0</v>
      </c>
      <c r="H67" s="20">
        <f t="shared" si="8"/>
        <v>0</v>
      </c>
      <c r="I67" s="20">
        <f t="shared" si="8"/>
        <v>0</v>
      </c>
      <c r="J67" s="20">
        <f t="shared" si="8"/>
        <v>0</v>
      </c>
      <c r="K67" s="20">
        <f t="shared" si="8"/>
        <v>0</v>
      </c>
      <c r="L67" s="20">
        <f t="shared" si="8"/>
        <v>0</v>
      </c>
      <c r="M67" s="20">
        <f t="shared" si="8"/>
        <v>0</v>
      </c>
      <c r="N67" s="20">
        <f t="shared" si="8"/>
        <v>0</v>
      </c>
      <c r="O67" s="20">
        <f t="shared" si="8"/>
        <v>0</v>
      </c>
      <c r="P67" s="20">
        <f t="shared" si="8"/>
        <v>0</v>
      </c>
      <c r="Q67" s="20">
        <f t="shared" si="8"/>
        <v>0</v>
      </c>
      <c r="R67" s="48">
        <f t="shared" si="8"/>
        <v>0</v>
      </c>
      <c r="S67" s="56">
        <f t="shared" si="4"/>
        <v>0</v>
      </c>
      <c r="T67" s="48">
        <f t="shared" si="5"/>
        <v>0</v>
      </c>
      <c r="U67" s="25">
        <f t="shared" si="6"/>
        <v>0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6" customFormat="1" ht="12.75" customHeight="1">
      <c r="A68" s="79" t="s">
        <v>38</v>
      </c>
      <c r="B68" s="22" t="s">
        <v>36</v>
      </c>
      <c r="C68" s="23"/>
      <c r="D68" s="23"/>
      <c r="E68" s="23"/>
      <c r="F68" s="23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49"/>
      <c r="S68" s="57">
        <f t="shared" si="4"/>
        <v>0</v>
      </c>
      <c r="T68" s="49">
        <f t="shared" si="5"/>
        <v>0</v>
      </c>
      <c r="U68" s="27">
        <f t="shared" si="6"/>
        <v>0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6" customFormat="1" ht="12.75" customHeight="1">
      <c r="A69" s="79"/>
      <c r="B69" s="22" t="s">
        <v>37</v>
      </c>
      <c r="C69" s="23"/>
      <c r="D69" s="23"/>
      <c r="E69" s="23"/>
      <c r="F69" s="23"/>
      <c r="G69" s="2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49"/>
      <c r="S69" s="57">
        <f t="shared" si="4"/>
        <v>0</v>
      </c>
      <c r="T69" s="49">
        <f t="shared" si="5"/>
        <v>0</v>
      </c>
      <c r="U69" s="27">
        <f t="shared" si="6"/>
        <v>0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6" customFormat="1" ht="12.75" customHeight="1">
      <c r="A70" s="79"/>
      <c r="B70" s="22" t="s">
        <v>88</v>
      </c>
      <c r="C70" s="23"/>
      <c r="D70" s="23"/>
      <c r="E70" s="23"/>
      <c r="F70" s="23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49"/>
      <c r="S70" s="57">
        <f>SUM(C70:R70)</f>
        <v>0</v>
      </c>
      <c r="T70" s="49">
        <f>IF(ISERROR(AVERAGE(C70:N70))=TRUE,0,AVERAGE(C70:N70))</f>
        <v>0</v>
      </c>
      <c r="U70" s="27">
        <f>IF(ISERROR(AVERAGE(O70:R70))=TRUE,0,AVERAGE(O70:R70))</f>
        <v>0</v>
      </c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6" customFormat="1" ht="12.75" customHeight="1">
      <c r="A71" s="79"/>
      <c r="B71" s="22" t="s">
        <v>74</v>
      </c>
      <c r="C71" s="23"/>
      <c r="D71" s="23"/>
      <c r="E71" s="23"/>
      <c r="F71" s="23"/>
      <c r="G71" s="23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49"/>
      <c r="S71" s="57">
        <f aca="true" t="shared" si="9" ref="S71:S81">SUM(C71:R71)</f>
        <v>0</v>
      </c>
      <c r="T71" s="49">
        <f aca="true" t="shared" si="10" ref="T71:T81">IF(ISERROR(AVERAGE(C71:N71))=TRUE,0,AVERAGE(C71:N71))</f>
        <v>0</v>
      </c>
      <c r="U71" s="27">
        <f aca="true" t="shared" si="11" ref="U71:U81">IF(ISERROR(AVERAGE(O71:R71))=TRUE,0,AVERAGE(O71:R71))</f>
        <v>0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6" customFormat="1" ht="12.75" customHeight="1">
      <c r="A72" s="79"/>
      <c r="B72" s="22" t="s">
        <v>50</v>
      </c>
      <c r="C72" s="23"/>
      <c r="D72" s="23"/>
      <c r="E72" s="23"/>
      <c r="F72" s="23"/>
      <c r="G72" s="23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49"/>
      <c r="S72" s="57">
        <f t="shared" si="9"/>
        <v>0</v>
      </c>
      <c r="T72" s="49">
        <f t="shared" si="10"/>
        <v>0</v>
      </c>
      <c r="U72" s="27">
        <f t="shared" si="11"/>
        <v>0</v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6" customFormat="1" ht="12.75" customHeight="1">
      <c r="A73" s="79"/>
      <c r="B73" s="22" t="s">
        <v>39</v>
      </c>
      <c r="C73" s="23"/>
      <c r="D73" s="23"/>
      <c r="E73" s="23"/>
      <c r="F73" s="23"/>
      <c r="G73" s="23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49"/>
      <c r="S73" s="57">
        <f t="shared" si="9"/>
        <v>0</v>
      </c>
      <c r="T73" s="49">
        <f t="shared" si="10"/>
        <v>0</v>
      </c>
      <c r="U73" s="27">
        <f t="shared" si="11"/>
        <v>0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6" customFormat="1" ht="12.75" customHeight="1">
      <c r="A74" s="79"/>
      <c r="B74" s="22" t="s">
        <v>40</v>
      </c>
      <c r="C74" s="23"/>
      <c r="D74" s="23"/>
      <c r="E74" s="23"/>
      <c r="F74" s="23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49"/>
      <c r="S74" s="57">
        <f t="shared" si="9"/>
        <v>0</v>
      </c>
      <c r="T74" s="49">
        <f t="shared" si="10"/>
        <v>0</v>
      </c>
      <c r="U74" s="27">
        <f t="shared" si="11"/>
        <v>0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6" customFormat="1" ht="12.75" customHeight="1">
      <c r="A75" s="79"/>
      <c r="B75" s="22" t="s">
        <v>58</v>
      </c>
      <c r="C75" s="23"/>
      <c r="D75" s="23"/>
      <c r="E75" s="23"/>
      <c r="F75" s="23"/>
      <c r="G75" s="23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49"/>
      <c r="S75" s="57">
        <f t="shared" si="9"/>
        <v>0</v>
      </c>
      <c r="T75" s="49">
        <f t="shared" si="10"/>
        <v>0</v>
      </c>
      <c r="U75" s="27">
        <f t="shared" si="11"/>
        <v>0</v>
      </c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6" customFormat="1" ht="12.75" customHeight="1">
      <c r="A76" s="79"/>
      <c r="B76" s="22" t="s">
        <v>41</v>
      </c>
      <c r="C76" s="23"/>
      <c r="D76" s="23"/>
      <c r="E76" s="23"/>
      <c r="F76" s="23"/>
      <c r="G76" s="23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49"/>
      <c r="S76" s="57">
        <f t="shared" si="9"/>
        <v>0</v>
      </c>
      <c r="T76" s="49">
        <f t="shared" si="10"/>
        <v>0</v>
      </c>
      <c r="U76" s="27">
        <f t="shared" si="11"/>
        <v>0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6" customFormat="1" ht="12.75" customHeight="1">
      <c r="A77" s="79"/>
      <c r="B77" s="22" t="s">
        <v>42</v>
      </c>
      <c r="C77" s="23"/>
      <c r="D77" s="23"/>
      <c r="E77" s="23"/>
      <c r="F77" s="23"/>
      <c r="G77" s="23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49"/>
      <c r="S77" s="57">
        <f t="shared" si="9"/>
        <v>0</v>
      </c>
      <c r="T77" s="49">
        <f t="shared" si="10"/>
        <v>0</v>
      </c>
      <c r="U77" s="27">
        <f t="shared" si="11"/>
        <v>0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6" customFormat="1" ht="12.75" customHeight="1">
      <c r="A78" s="79"/>
      <c r="B78" s="22" t="s">
        <v>43</v>
      </c>
      <c r="C78" s="23"/>
      <c r="D78" s="23"/>
      <c r="E78" s="23"/>
      <c r="F78" s="23"/>
      <c r="G78" s="23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49"/>
      <c r="S78" s="57">
        <f t="shared" si="9"/>
        <v>0</v>
      </c>
      <c r="T78" s="49">
        <f t="shared" si="10"/>
        <v>0</v>
      </c>
      <c r="U78" s="27">
        <f t="shared" si="11"/>
        <v>0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6" customFormat="1" ht="12.75" customHeight="1">
      <c r="A79" s="79"/>
      <c r="B79" s="22" t="s">
        <v>46</v>
      </c>
      <c r="C79" s="23"/>
      <c r="D79" s="23"/>
      <c r="E79" s="23"/>
      <c r="F79" s="23"/>
      <c r="G79" s="23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49"/>
      <c r="S79" s="57">
        <f t="shared" si="9"/>
        <v>0</v>
      </c>
      <c r="T79" s="49">
        <f t="shared" si="10"/>
        <v>0</v>
      </c>
      <c r="U79" s="27">
        <f t="shared" si="11"/>
        <v>0</v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6" customFormat="1" ht="12.75" customHeight="1">
      <c r="A80" s="79"/>
      <c r="B80" s="22" t="s">
        <v>44</v>
      </c>
      <c r="C80" s="23"/>
      <c r="D80" s="23"/>
      <c r="E80" s="23"/>
      <c r="F80" s="23"/>
      <c r="G80" s="23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49"/>
      <c r="S80" s="57">
        <f t="shared" si="9"/>
        <v>0</v>
      </c>
      <c r="T80" s="49">
        <f t="shared" si="10"/>
        <v>0</v>
      </c>
      <c r="U80" s="27">
        <f t="shared" si="11"/>
        <v>0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6" customFormat="1" ht="12.75" customHeight="1" thickBot="1">
      <c r="A81" s="80"/>
      <c r="B81" s="28" t="s">
        <v>45</v>
      </c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50"/>
      <c r="S81" s="58">
        <f t="shared" si="9"/>
        <v>0</v>
      </c>
      <c r="T81" s="50">
        <f t="shared" si="10"/>
        <v>0</v>
      </c>
      <c r="U81" s="30">
        <f t="shared" si="11"/>
        <v>0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</sheetData>
  <sheetProtection/>
  <mergeCells count="14">
    <mergeCell ref="A67:B67"/>
    <mergeCell ref="A68:A81"/>
    <mergeCell ref="A4:B4"/>
    <mergeCell ref="A5:B5"/>
    <mergeCell ref="A6:B6"/>
    <mergeCell ref="A7:A42"/>
    <mergeCell ref="A43:B43"/>
    <mergeCell ref="A44:A66"/>
    <mergeCell ref="A1:B1"/>
    <mergeCell ref="S1:S2"/>
    <mergeCell ref="T1:T2"/>
    <mergeCell ref="U1:U2"/>
    <mergeCell ref="A2:B2"/>
    <mergeCell ref="A3:B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1"/>
  <sheetViews>
    <sheetView tabSelected="1" zoomScale="90" zoomScaleNormal="90" zoomScalePageLayoutView="0" workbookViewId="0" topLeftCell="A1">
      <selection activeCell="W50" sqref="W50"/>
    </sheetView>
  </sheetViews>
  <sheetFormatPr defaultColWidth="14.00390625" defaultRowHeight="12.75" customHeight="1"/>
  <cols>
    <col min="1" max="1" width="3.421875" style="0" customWidth="1"/>
    <col min="2" max="2" width="15.8515625" style="0" customWidth="1"/>
    <col min="3" max="3" width="9.28125" style="5" customWidth="1"/>
    <col min="4" max="19" width="9.28125" style="0" customWidth="1"/>
    <col min="20" max="39" width="9.28125" style="35" customWidth="1"/>
    <col min="40" max="16384" width="14.00390625" style="35" customWidth="1"/>
  </cols>
  <sheetData>
    <row r="1" spans="1:21" s="75" customFormat="1" ht="12.75" customHeight="1">
      <c r="A1" s="96">
        <v>2011</v>
      </c>
      <c r="B1" s="97"/>
      <c r="C1" s="73" t="s">
        <v>89</v>
      </c>
      <c r="D1" s="73" t="s">
        <v>90</v>
      </c>
      <c r="E1" s="73" t="s">
        <v>91</v>
      </c>
      <c r="F1" s="73" t="s">
        <v>92</v>
      </c>
      <c r="G1" s="73" t="s">
        <v>93</v>
      </c>
      <c r="H1" s="73" t="s">
        <v>94</v>
      </c>
      <c r="I1" s="73" t="s">
        <v>95</v>
      </c>
      <c r="J1" s="73" t="s">
        <v>96</v>
      </c>
      <c r="K1" s="73" t="s">
        <v>97</v>
      </c>
      <c r="L1" s="73" t="s">
        <v>98</v>
      </c>
      <c r="M1" s="73" t="s">
        <v>99</v>
      </c>
      <c r="N1" s="73" t="s">
        <v>100</v>
      </c>
      <c r="O1" s="73" t="s">
        <v>75</v>
      </c>
      <c r="P1" s="73" t="s">
        <v>76</v>
      </c>
      <c r="Q1" s="73" t="s">
        <v>77</v>
      </c>
      <c r="R1" s="74" t="s">
        <v>78</v>
      </c>
      <c r="S1" s="98" t="s">
        <v>79</v>
      </c>
      <c r="T1" s="92" t="s">
        <v>80</v>
      </c>
      <c r="U1" s="94" t="s">
        <v>81</v>
      </c>
    </row>
    <row r="2" spans="1:255" s="1" customFormat="1" ht="12.75" customHeight="1">
      <c r="A2" s="90" t="s">
        <v>73</v>
      </c>
      <c r="B2" s="91"/>
      <c r="C2" s="12">
        <v>40658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43"/>
      <c r="S2" s="99"/>
      <c r="T2" s="93"/>
      <c r="U2" s="95"/>
      <c r="V2" s="3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s="7" customFormat="1" ht="12.75" customHeight="1">
      <c r="A3" s="84" t="s">
        <v>65</v>
      </c>
      <c r="B3" s="85"/>
      <c r="C3" s="13">
        <f aca="true" t="shared" si="0" ref="C3:Q3">C43</f>
        <v>305000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3">
        <f t="shared" si="0"/>
        <v>0</v>
      </c>
      <c r="I3" s="13">
        <f t="shared" si="0"/>
        <v>0</v>
      </c>
      <c r="J3" s="13">
        <f t="shared" si="0"/>
        <v>0</v>
      </c>
      <c r="K3" s="13">
        <f t="shared" si="0"/>
        <v>0</v>
      </c>
      <c r="L3" s="13">
        <f t="shared" si="0"/>
        <v>0</v>
      </c>
      <c r="M3" s="13">
        <f t="shared" si="0"/>
        <v>0</v>
      </c>
      <c r="N3" s="13">
        <f t="shared" si="0"/>
        <v>0</v>
      </c>
      <c r="O3" s="13">
        <f t="shared" si="0"/>
        <v>630000</v>
      </c>
      <c r="P3" s="13">
        <f t="shared" si="0"/>
        <v>0</v>
      </c>
      <c r="Q3" s="13">
        <f t="shared" si="0"/>
        <v>0</v>
      </c>
      <c r="R3" s="44">
        <f>R43</f>
        <v>0</v>
      </c>
      <c r="S3" s="51">
        <f>SUM(C3:R3)</f>
        <v>935000</v>
      </c>
      <c r="T3" s="13">
        <f>IF(ISERROR(_xlfn.AVERAGEIF(C3:N3,"&gt;0",C3:N3))=TRUE,0,_xlfn.AVERAGEIF(C3:N3,"&gt;0",C3:N3))</f>
        <v>305000</v>
      </c>
      <c r="U3" s="24">
        <f>IF(ISERROR(_xlfn.AVERAGEIF(O3:R3,"&gt;0",O3:R3))=TRUE,0,_xlfn.AVERAGEIF(O3:R3,"&gt;0",O3:R3))</f>
        <v>630000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7" customFormat="1" ht="12.75" customHeight="1">
      <c r="A4" s="84" t="s">
        <v>66</v>
      </c>
      <c r="B4" s="85"/>
      <c r="C4" s="13">
        <f>C67</f>
        <v>64000</v>
      </c>
      <c r="D4" s="13">
        <f aca="true" t="shared" si="1" ref="D4:Q4">D67</f>
        <v>0</v>
      </c>
      <c r="E4" s="13">
        <f t="shared" si="1"/>
        <v>0</v>
      </c>
      <c r="F4" s="13">
        <f t="shared" si="1"/>
        <v>0</v>
      </c>
      <c r="G4" s="13">
        <f t="shared" si="1"/>
        <v>0</v>
      </c>
      <c r="H4" s="13">
        <f t="shared" si="1"/>
        <v>0</v>
      </c>
      <c r="I4" s="13">
        <f t="shared" si="1"/>
        <v>0</v>
      </c>
      <c r="J4" s="13">
        <f t="shared" si="1"/>
        <v>0</v>
      </c>
      <c r="K4" s="13">
        <f t="shared" si="1"/>
        <v>0</v>
      </c>
      <c r="L4" s="13">
        <f t="shared" si="1"/>
        <v>0</v>
      </c>
      <c r="M4" s="13">
        <f t="shared" si="1"/>
        <v>0</v>
      </c>
      <c r="N4" s="13">
        <f t="shared" si="1"/>
        <v>0</v>
      </c>
      <c r="O4" s="13">
        <f t="shared" si="1"/>
        <v>132000</v>
      </c>
      <c r="P4" s="13">
        <f t="shared" si="1"/>
        <v>0</v>
      </c>
      <c r="Q4" s="13">
        <f t="shared" si="1"/>
        <v>0</v>
      </c>
      <c r="R4" s="44">
        <f>R67</f>
        <v>0</v>
      </c>
      <c r="S4" s="51">
        <f>SUM(C4:R4)</f>
        <v>196000</v>
      </c>
      <c r="T4" s="13">
        <f>IF(ISERROR(_xlfn.AVERAGEIF(C4:N4,"&gt;0",C4:N4))=TRUE,0,_xlfn.AVERAGEIF(C4:N4,"&gt;0",C4:N4))</f>
        <v>64000</v>
      </c>
      <c r="U4" s="24">
        <f>IF(ISERROR(_xlfn.AVERAGEIF(O4:R4,"&gt;0",O4:R4))=TRUE,0,_xlfn.AVERAGEIF(O4:R4,"&gt;0",O4:R4))</f>
        <v>132000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7" customFormat="1" ht="12.75" customHeight="1">
      <c r="A5" s="84" t="s">
        <v>67</v>
      </c>
      <c r="B5" s="85"/>
      <c r="C5" s="13">
        <f aca="true" t="shared" si="2" ref="C5:Q5">C3-C4</f>
        <v>241000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3">
        <f t="shared" si="2"/>
        <v>0</v>
      </c>
      <c r="I5" s="13">
        <f t="shared" si="2"/>
        <v>0</v>
      </c>
      <c r="J5" s="13">
        <f t="shared" si="2"/>
        <v>0</v>
      </c>
      <c r="K5" s="13">
        <f t="shared" si="2"/>
        <v>0</v>
      </c>
      <c r="L5" s="13">
        <f t="shared" si="2"/>
        <v>0</v>
      </c>
      <c r="M5" s="13">
        <f t="shared" si="2"/>
        <v>0</v>
      </c>
      <c r="N5" s="13">
        <f t="shared" si="2"/>
        <v>0</v>
      </c>
      <c r="O5" s="13">
        <f t="shared" si="2"/>
        <v>498000</v>
      </c>
      <c r="P5" s="13">
        <f t="shared" si="2"/>
        <v>0</v>
      </c>
      <c r="Q5" s="13">
        <f t="shared" si="2"/>
        <v>0</v>
      </c>
      <c r="R5" s="44">
        <f>R3-R4</f>
        <v>0</v>
      </c>
      <c r="S5" s="51">
        <f>SUM(C5:R5)</f>
        <v>739000</v>
      </c>
      <c r="T5" s="13">
        <f>IF(ISERROR(_xlfn.AVERAGEIF(C5:N5,"&gt;0",C5:N5))=TRUE,0,_xlfn.AVERAGEIF(C5:N5,"&gt;0",C5:N5))</f>
        <v>241000</v>
      </c>
      <c r="U5" s="24">
        <f>IF(ISERROR(_xlfn.AVERAGEIF(O5:R5,"&gt;0",O5:R5))=TRUE,0,_xlfn.AVERAGEIF(O5:R5,"&gt;0",O5:R5))</f>
        <v>498000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8" customFormat="1" ht="12.75" customHeight="1" thickBot="1">
      <c r="A6" s="86" t="s">
        <v>68</v>
      </c>
      <c r="B6" s="87"/>
      <c r="C6" s="33">
        <f aca="true" t="shared" si="3" ref="C6:Q6">C5-(IF(C27-C44&lt;0,0,C27-C44))</f>
        <v>241000</v>
      </c>
      <c r="D6" s="33">
        <f t="shared" si="3"/>
        <v>0</v>
      </c>
      <c r="E6" s="33">
        <f t="shared" si="3"/>
        <v>0</v>
      </c>
      <c r="F6" s="33">
        <f t="shared" si="3"/>
        <v>0</v>
      </c>
      <c r="G6" s="33">
        <f t="shared" si="3"/>
        <v>0</v>
      </c>
      <c r="H6" s="33">
        <f t="shared" si="3"/>
        <v>0</v>
      </c>
      <c r="I6" s="33">
        <f t="shared" si="3"/>
        <v>0</v>
      </c>
      <c r="J6" s="33">
        <f t="shared" si="3"/>
        <v>0</v>
      </c>
      <c r="K6" s="33">
        <f t="shared" si="3"/>
        <v>0</v>
      </c>
      <c r="L6" s="33">
        <f t="shared" si="3"/>
        <v>0</v>
      </c>
      <c r="M6" s="33">
        <f t="shared" si="3"/>
        <v>0</v>
      </c>
      <c r="N6" s="33">
        <f t="shared" si="3"/>
        <v>0</v>
      </c>
      <c r="O6" s="33">
        <f t="shared" si="3"/>
        <v>498000</v>
      </c>
      <c r="P6" s="33">
        <f t="shared" si="3"/>
        <v>0</v>
      </c>
      <c r="Q6" s="33">
        <f t="shared" si="3"/>
        <v>0</v>
      </c>
      <c r="R6" s="45">
        <f>R5-(IF(R27-R44&lt;0,0,R27-R44))</f>
        <v>0</v>
      </c>
      <c r="S6" s="52">
        <f>SUM(C6:R6)</f>
        <v>739000</v>
      </c>
      <c r="T6" s="33">
        <f>IF(ISERROR(_xlfn.AVERAGEIF(C6:N6,"&gt;0",C6:N6))=TRUE,0,_xlfn.AVERAGEIF(C6:N6,"&gt;0",C6:N6))</f>
        <v>241000</v>
      </c>
      <c r="U6" s="34">
        <f>IF(ISERROR(_xlfn.AVERAGEIF(O6:R6,"&gt;0",O6:R6))=TRUE,0,_xlfn.AVERAGEIF(O6:R6,"&gt;0",O6:R6))</f>
        <v>498000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1" ht="12.75" customHeight="1" thickTop="1">
      <c r="A7" s="81" t="s">
        <v>18</v>
      </c>
      <c r="B7" s="31" t="s">
        <v>64</v>
      </c>
      <c r="C7" s="32">
        <v>200000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  <c r="S7" s="61">
        <f>SUM(C7:R7)</f>
        <v>200000</v>
      </c>
      <c r="T7" s="60">
        <f>IF(ISERROR(AVERAGE(C7:N7))=TRUE,0,AVERAGE(C7:N7))</f>
        <v>200000</v>
      </c>
      <c r="U7" s="62">
        <f>IF(ISERROR(AVERAGE(O7:R7))=TRUE,0,AVERAGE(O7:R7))</f>
        <v>0</v>
      </c>
    </row>
    <row r="8" spans="1:21" ht="12.75" customHeight="1">
      <c r="A8" s="82"/>
      <c r="B8" s="14" t="s">
        <v>70</v>
      </c>
      <c r="C8" s="1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>
        <v>600000</v>
      </c>
      <c r="P8" s="63"/>
      <c r="Q8" s="63"/>
      <c r="R8" s="64"/>
      <c r="S8" s="65">
        <f aca="true" t="shared" si="4" ref="S8:S69">SUM(C8:R8)</f>
        <v>600000</v>
      </c>
      <c r="T8" s="64">
        <f aca="true" t="shared" si="5" ref="T8:T69">IF(ISERROR(AVERAGE(C8:N8))=TRUE,0,AVERAGE(C8:N8))</f>
        <v>0</v>
      </c>
      <c r="U8" s="66">
        <f aca="true" t="shared" si="6" ref="U8:U69">IF(ISERROR(AVERAGE(O8:R8))=TRUE,0,AVERAGE(O8:R8))</f>
        <v>600000</v>
      </c>
    </row>
    <row r="9" spans="1:21" ht="12.75" customHeight="1">
      <c r="A9" s="82"/>
      <c r="B9" s="14" t="s">
        <v>71</v>
      </c>
      <c r="C9" s="15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>
        <v>30000</v>
      </c>
      <c r="P9" s="63"/>
      <c r="Q9" s="63"/>
      <c r="R9" s="64"/>
      <c r="S9" s="65">
        <f t="shared" si="4"/>
        <v>30000</v>
      </c>
      <c r="T9" s="64">
        <f t="shared" si="5"/>
        <v>0</v>
      </c>
      <c r="U9" s="66">
        <f t="shared" si="6"/>
        <v>30000</v>
      </c>
    </row>
    <row r="10" spans="1:255" s="2" customFormat="1" ht="12.75" customHeight="1">
      <c r="A10" s="82"/>
      <c r="B10" s="14" t="s"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67"/>
      <c r="S10" s="68">
        <f t="shared" si="4"/>
        <v>0</v>
      </c>
      <c r="T10" s="67">
        <f t="shared" si="5"/>
        <v>0</v>
      </c>
      <c r="U10" s="69">
        <f t="shared" si="6"/>
        <v>0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2" customFormat="1" ht="12.75" customHeight="1">
      <c r="A11" s="82"/>
      <c r="B11" s="14" t="s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67"/>
      <c r="S11" s="68">
        <f t="shared" si="4"/>
        <v>0</v>
      </c>
      <c r="T11" s="67">
        <f t="shared" si="5"/>
        <v>0</v>
      </c>
      <c r="U11" s="69">
        <f t="shared" si="6"/>
        <v>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2" customFormat="1" ht="12.75" customHeight="1">
      <c r="A12" s="82"/>
      <c r="B12" s="14" t="s">
        <v>85</v>
      </c>
      <c r="C12" s="16">
        <v>10000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67"/>
      <c r="S12" s="68">
        <f t="shared" si="4"/>
        <v>10000</v>
      </c>
      <c r="T12" s="67">
        <f t="shared" si="5"/>
        <v>10000</v>
      </c>
      <c r="U12" s="69">
        <f t="shared" si="6"/>
        <v>0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s="2" customFormat="1" ht="12.75" customHeight="1">
      <c r="A13" s="82"/>
      <c r="B13" s="14" t="s">
        <v>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67"/>
      <c r="S13" s="68">
        <f t="shared" si="4"/>
        <v>0</v>
      </c>
      <c r="T13" s="67">
        <f t="shared" si="5"/>
        <v>0</v>
      </c>
      <c r="U13" s="69">
        <f t="shared" si="6"/>
        <v>0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s="2" customFormat="1" ht="12.75" customHeight="1">
      <c r="A14" s="82"/>
      <c r="B14" s="14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67"/>
      <c r="S14" s="68">
        <f t="shared" si="4"/>
        <v>0</v>
      </c>
      <c r="T14" s="67">
        <f t="shared" si="5"/>
        <v>0</v>
      </c>
      <c r="U14" s="69">
        <f t="shared" si="6"/>
        <v>0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s="2" customFormat="1" ht="12.75" customHeight="1">
      <c r="A15" s="82"/>
      <c r="B15" s="14" t="s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67"/>
      <c r="S15" s="68">
        <f t="shared" si="4"/>
        <v>0</v>
      </c>
      <c r="T15" s="67">
        <f t="shared" si="5"/>
        <v>0</v>
      </c>
      <c r="U15" s="69">
        <f t="shared" si="6"/>
        <v>0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2" customFormat="1" ht="12.75" customHeight="1">
      <c r="A16" s="82"/>
      <c r="B16" s="14" t="s">
        <v>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67"/>
      <c r="S16" s="68">
        <f t="shared" si="4"/>
        <v>0</v>
      </c>
      <c r="T16" s="67">
        <f t="shared" si="5"/>
        <v>0</v>
      </c>
      <c r="U16" s="69">
        <f t="shared" si="6"/>
        <v>0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2" customFormat="1" ht="12.75" customHeight="1">
      <c r="A17" s="82"/>
      <c r="B17" s="14" t="s">
        <v>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67"/>
      <c r="S17" s="68">
        <f t="shared" si="4"/>
        <v>0</v>
      </c>
      <c r="T17" s="67">
        <f t="shared" si="5"/>
        <v>0</v>
      </c>
      <c r="U17" s="69">
        <f t="shared" si="6"/>
        <v>0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2" customFormat="1" ht="12.75" customHeight="1">
      <c r="A18" s="82"/>
      <c r="B18" s="14" t="s">
        <v>7</v>
      </c>
      <c r="C18" s="16">
        <v>25000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67"/>
      <c r="S18" s="68">
        <f t="shared" si="4"/>
        <v>25000</v>
      </c>
      <c r="T18" s="67">
        <f t="shared" si="5"/>
        <v>25000</v>
      </c>
      <c r="U18" s="69">
        <f t="shared" si="6"/>
        <v>0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2" customFormat="1" ht="12.75" customHeight="1">
      <c r="A19" s="82"/>
      <c r="B19" s="14" t="s">
        <v>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67"/>
      <c r="S19" s="68">
        <f t="shared" si="4"/>
        <v>0</v>
      </c>
      <c r="T19" s="67">
        <f t="shared" si="5"/>
        <v>0</v>
      </c>
      <c r="U19" s="69">
        <f t="shared" si="6"/>
        <v>0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s="2" customFormat="1" ht="12.75" customHeight="1">
      <c r="A20" s="82"/>
      <c r="B20" s="14" t="s">
        <v>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7"/>
      <c r="S20" s="68">
        <f t="shared" si="4"/>
        <v>0</v>
      </c>
      <c r="T20" s="67">
        <f t="shared" si="5"/>
        <v>0</v>
      </c>
      <c r="U20" s="69">
        <f t="shared" si="6"/>
        <v>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s="2" customFormat="1" ht="12.75" customHeight="1">
      <c r="A21" s="82"/>
      <c r="B21" s="14" t="s"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67"/>
      <c r="S21" s="68">
        <f t="shared" si="4"/>
        <v>0</v>
      </c>
      <c r="T21" s="67">
        <f t="shared" si="5"/>
        <v>0</v>
      </c>
      <c r="U21" s="69">
        <f t="shared" si="6"/>
        <v>0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2" customFormat="1" ht="12.75" customHeight="1">
      <c r="A22" s="82"/>
      <c r="B22" s="14" t="s">
        <v>87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7"/>
      <c r="S22" s="68">
        <f t="shared" si="4"/>
        <v>0</v>
      </c>
      <c r="T22" s="67">
        <f t="shared" si="5"/>
        <v>0</v>
      </c>
      <c r="U22" s="69">
        <f t="shared" si="6"/>
        <v>0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s="2" customFormat="1" ht="12.75" customHeight="1">
      <c r="A23" s="82"/>
      <c r="B23" s="14" t="s">
        <v>12</v>
      </c>
      <c r="C23" s="16">
        <v>60000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67"/>
      <c r="S23" s="68">
        <f t="shared" si="4"/>
        <v>60000</v>
      </c>
      <c r="T23" s="67">
        <f t="shared" si="5"/>
        <v>60000</v>
      </c>
      <c r="U23" s="69">
        <f t="shared" si="6"/>
        <v>0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2" customFormat="1" ht="12.75" customHeight="1">
      <c r="A24" s="82"/>
      <c r="B24" s="14" t="s">
        <v>69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67"/>
      <c r="S24" s="68">
        <f t="shared" si="4"/>
        <v>0</v>
      </c>
      <c r="T24" s="67">
        <f t="shared" si="5"/>
        <v>0</v>
      </c>
      <c r="U24" s="69">
        <f t="shared" si="6"/>
        <v>0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s="2" customFormat="1" ht="12.75" customHeight="1">
      <c r="A25" s="82"/>
      <c r="B25" s="14" t="s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7"/>
      <c r="S25" s="68">
        <f t="shared" si="4"/>
        <v>0</v>
      </c>
      <c r="T25" s="67">
        <f t="shared" si="5"/>
        <v>0</v>
      </c>
      <c r="U25" s="69">
        <f t="shared" si="6"/>
        <v>0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s="2" customFormat="1" ht="12.75" customHeight="1">
      <c r="A26" s="82"/>
      <c r="B26" s="14" t="s">
        <v>14</v>
      </c>
      <c r="C26" s="16">
        <v>10000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67"/>
      <c r="S26" s="68">
        <f t="shared" si="4"/>
        <v>10000</v>
      </c>
      <c r="T26" s="67">
        <f t="shared" si="5"/>
        <v>10000</v>
      </c>
      <c r="U26" s="69">
        <f t="shared" si="6"/>
        <v>0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2" customFormat="1" ht="12.75" customHeight="1">
      <c r="A27" s="82"/>
      <c r="B27" s="14" t="s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67"/>
      <c r="S27" s="68">
        <f t="shared" si="4"/>
        <v>0</v>
      </c>
      <c r="T27" s="67">
        <f t="shared" si="5"/>
        <v>0</v>
      </c>
      <c r="U27" s="69">
        <f t="shared" si="6"/>
        <v>0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2" customFormat="1" ht="12.75" customHeight="1">
      <c r="A28" s="82"/>
      <c r="B28" s="14" t="s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67"/>
      <c r="S28" s="68">
        <f t="shared" si="4"/>
        <v>0</v>
      </c>
      <c r="T28" s="67">
        <f t="shared" si="5"/>
        <v>0</v>
      </c>
      <c r="U28" s="69">
        <f t="shared" si="6"/>
        <v>0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2" customFormat="1" ht="12.75" customHeight="1">
      <c r="A29" s="82"/>
      <c r="B29" s="14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67"/>
      <c r="S29" s="68">
        <f t="shared" si="4"/>
        <v>0</v>
      </c>
      <c r="T29" s="67">
        <f t="shared" si="5"/>
        <v>0</v>
      </c>
      <c r="U29" s="69">
        <f t="shared" si="6"/>
        <v>0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4" customFormat="1" ht="12.75" customHeight="1">
      <c r="A30" s="82"/>
      <c r="B30" s="14" t="s">
        <v>72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6"/>
      <c r="S30" s="55">
        <f t="shared" si="4"/>
        <v>0</v>
      </c>
      <c r="T30" s="46">
        <f t="shared" si="5"/>
        <v>0</v>
      </c>
      <c r="U30" s="26">
        <f t="shared" si="6"/>
        <v>0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" customFormat="1" ht="12.75" customHeight="1">
      <c r="A31" s="82"/>
      <c r="B31" s="14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46"/>
      <c r="S31" s="55">
        <f t="shared" si="4"/>
        <v>0</v>
      </c>
      <c r="T31" s="46">
        <f t="shared" si="5"/>
        <v>0</v>
      </c>
      <c r="U31" s="26">
        <f t="shared" si="6"/>
        <v>0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s="4" customFormat="1" ht="12.75" customHeight="1">
      <c r="A32" s="82"/>
      <c r="B32" s="14" t="s">
        <v>54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6"/>
      <c r="S32" s="55">
        <f t="shared" si="4"/>
        <v>0</v>
      </c>
      <c r="T32" s="46">
        <f t="shared" si="5"/>
        <v>0</v>
      </c>
      <c r="U32" s="26">
        <f t="shared" si="6"/>
        <v>0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s="4" customFormat="1" ht="12.75" customHeight="1">
      <c r="A33" s="82"/>
      <c r="B33" s="14" t="s">
        <v>55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46"/>
      <c r="S33" s="55">
        <f t="shared" si="4"/>
        <v>0</v>
      </c>
      <c r="T33" s="46">
        <f t="shared" si="5"/>
        <v>0</v>
      </c>
      <c r="U33" s="26">
        <f t="shared" si="6"/>
        <v>0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s="4" customFormat="1" ht="12.75" customHeight="1">
      <c r="A34" s="82"/>
      <c r="B34" s="14" t="s">
        <v>56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46"/>
      <c r="S34" s="55">
        <f t="shared" si="4"/>
        <v>0</v>
      </c>
      <c r="T34" s="46">
        <f t="shared" si="5"/>
        <v>0</v>
      </c>
      <c r="U34" s="26">
        <f t="shared" si="6"/>
        <v>0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s="4" customFormat="1" ht="12.75" customHeight="1">
      <c r="A35" s="82"/>
      <c r="B35" s="14" t="s">
        <v>57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6"/>
      <c r="S35" s="55">
        <f t="shared" si="4"/>
        <v>0</v>
      </c>
      <c r="T35" s="46">
        <f t="shared" si="5"/>
        <v>0</v>
      </c>
      <c r="U35" s="26">
        <f t="shared" si="6"/>
        <v>0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s="4" customFormat="1" ht="12.75" customHeight="1">
      <c r="A36" s="82"/>
      <c r="B36" s="14" t="s">
        <v>83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46"/>
      <c r="S36" s="55">
        <f t="shared" si="4"/>
        <v>0</v>
      </c>
      <c r="T36" s="46">
        <f t="shared" si="5"/>
        <v>0</v>
      </c>
      <c r="U36" s="26">
        <f t="shared" si="6"/>
        <v>0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s="4" customFormat="1" ht="12.75" customHeight="1">
      <c r="A37" s="82"/>
      <c r="B37" s="14" t="s">
        <v>82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46"/>
      <c r="S37" s="55">
        <f t="shared" si="4"/>
        <v>0</v>
      </c>
      <c r="T37" s="46">
        <f t="shared" si="5"/>
        <v>0</v>
      </c>
      <c r="U37" s="26">
        <f t="shared" si="6"/>
        <v>0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4" customFormat="1" ht="12.75" customHeight="1">
      <c r="A38" s="82"/>
      <c r="B38" s="14" t="s">
        <v>84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46"/>
      <c r="S38" s="55">
        <f t="shared" si="4"/>
        <v>0</v>
      </c>
      <c r="T38" s="46">
        <f t="shared" si="5"/>
        <v>0</v>
      </c>
      <c r="U38" s="26">
        <f t="shared" si="6"/>
        <v>0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255" s="4" customFormat="1" ht="12.75" customHeight="1">
      <c r="A39" s="82"/>
      <c r="B39" s="14" t="s">
        <v>26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46"/>
      <c r="S39" s="55">
        <f t="shared" si="4"/>
        <v>0</v>
      </c>
      <c r="T39" s="46">
        <f t="shared" si="5"/>
        <v>0</v>
      </c>
      <c r="U39" s="26">
        <f t="shared" si="6"/>
        <v>0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</row>
    <row r="40" spans="1:255" s="4" customFormat="1" ht="12.75" customHeight="1">
      <c r="A40" s="82"/>
      <c r="B40" s="14" t="s">
        <v>61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46"/>
      <c r="S40" s="55">
        <f t="shared" si="4"/>
        <v>0</v>
      </c>
      <c r="T40" s="46">
        <f t="shared" si="5"/>
        <v>0</v>
      </c>
      <c r="U40" s="26">
        <f t="shared" si="6"/>
        <v>0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" customFormat="1" ht="12.75" customHeight="1">
      <c r="A41" s="82"/>
      <c r="B41" s="14" t="s">
        <v>86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46"/>
      <c r="S41" s="55">
        <f t="shared" si="4"/>
        <v>0</v>
      </c>
      <c r="T41" s="46">
        <f t="shared" si="5"/>
        <v>0</v>
      </c>
      <c r="U41" s="26">
        <f t="shared" si="6"/>
        <v>0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</row>
    <row r="42" spans="1:255" s="4" customFormat="1" ht="12.75" customHeight="1">
      <c r="A42" s="83"/>
      <c r="B42" s="14" t="s">
        <v>59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46"/>
      <c r="S42" s="55">
        <f t="shared" si="4"/>
        <v>0</v>
      </c>
      <c r="T42" s="46">
        <f t="shared" si="5"/>
        <v>0</v>
      </c>
      <c r="U42" s="26">
        <f t="shared" si="6"/>
        <v>0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s="10" customFormat="1" ht="12.75" customHeight="1">
      <c r="A43" s="88" t="s">
        <v>62</v>
      </c>
      <c r="B43" s="89"/>
      <c r="C43" s="17">
        <f>SUM(C7:C42)</f>
        <v>305000</v>
      </c>
      <c r="D43" s="17">
        <f aca="true" t="shared" si="7" ref="D43:Q43">SUM(D7:D42)</f>
        <v>0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0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7">
        <f t="shared" si="7"/>
        <v>630000</v>
      </c>
      <c r="P43" s="17">
        <f t="shared" si="7"/>
        <v>0</v>
      </c>
      <c r="Q43" s="17">
        <f t="shared" si="7"/>
        <v>0</v>
      </c>
      <c r="R43" s="47"/>
      <c r="S43" s="53">
        <f t="shared" si="4"/>
        <v>935000</v>
      </c>
      <c r="T43" s="17">
        <f t="shared" si="5"/>
        <v>25416.666666666668</v>
      </c>
      <c r="U43" s="54">
        <f t="shared" si="6"/>
        <v>210000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 s="3" customFormat="1" ht="12.75" customHeight="1">
      <c r="A44" s="76" t="s">
        <v>60</v>
      </c>
      <c r="B44" s="18" t="s">
        <v>49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70"/>
      <c r="S44" s="71">
        <f t="shared" si="4"/>
        <v>0</v>
      </c>
      <c r="T44" s="70">
        <f t="shared" si="5"/>
        <v>0</v>
      </c>
      <c r="U44" s="72">
        <f t="shared" si="6"/>
        <v>0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3" customFormat="1" ht="12.75" customHeight="1">
      <c r="A45" s="76"/>
      <c r="B45" s="18" t="s">
        <v>10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70"/>
      <c r="S45" s="71">
        <f t="shared" si="4"/>
        <v>0</v>
      </c>
      <c r="T45" s="70">
        <f t="shared" si="5"/>
        <v>0</v>
      </c>
      <c r="U45" s="72">
        <f t="shared" si="6"/>
        <v>0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3" customFormat="1" ht="12.75" customHeight="1">
      <c r="A46" s="76"/>
      <c r="B46" s="18" t="s">
        <v>19</v>
      </c>
      <c r="C46" s="19">
        <v>15000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>
        <v>45000</v>
      </c>
      <c r="P46" s="19"/>
      <c r="Q46" s="19"/>
      <c r="R46" s="70"/>
      <c r="S46" s="71">
        <f t="shared" si="4"/>
        <v>60000</v>
      </c>
      <c r="T46" s="70">
        <f t="shared" si="5"/>
        <v>15000</v>
      </c>
      <c r="U46" s="72">
        <f t="shared" si="6"/>
        <v>45000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3" customFormat="1" ht="12.75" customHeight="1">
      <c r="A47" s="76"/>
      <c r="B47" s="18" t="s">
        <v>20</v>
      </c>
      <c r="C47" s="19">
        <v>15000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>
        <v>45000</v>
      </c>
      <c r="P47" s="19"/>
      <c r="Q47" s="19"/>
      <c r="R47" s="70"/>
      <c r="S47" s="71">
        <f t="shared" si="4"/>
        <v>60000</v>
      </c>
      <c r="T47" s="70">
        <f t="shared" si="5"/>
        <v>15000</v>
      </c>
      <c r="U47" s="72">
        <f t="shared" si="6"/>
        <v>45000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3" customFormat="1" ht="12.75" customHeight="1">
      <c r="A48" s="76"/>
      <c r="B48" s="18" t="s">
        <v>21</v>
      </c>
      <c r="C48" s="19">
        <v>5000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>
        <v>15000</v>
      </c>
      <c r="P48" s="19"/>
      <c r="Q48" s="19"/>
      <c r="R48" s="70"/>
      <c r="S48" s="71">
        <f t="shared" si="4"/>
        <v>20000</v>
      </c>
      <c r="T48" s="70">
        <f t="shared" si="5"/>
        <v>5000</v>
      </c>
      <c r="U48" s="72">
        <f t="shared" si="6"/>
        <v>15000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3" customFormat="1" ht="12.75" customHeight="1">
      <c r="A49" s="76"/>
      <c r="B49" s="18" t="s">
        <v>22</v>
      </c>
      <c r="C49" s="19">
        <v>2000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>
        <v>6000</v>
      </c>
      <c r="P49" s="19"/>
      <c r="Q49" s="19"/>
      <c r="R49" s="70"/>
      <c r="S49" s="71">
        <f t="shared" si="4"/>
        <v>8000</v>
      </c>
      <c r="T49" s="70">
        <f t="shared" si="5"/>
        <v>2000</v>
      </c>
      <c r="U49" s="72">
        <f t="shared" si="6"/>
        <v>6000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3" customFormat="1" ht="12.75" customHeight="1">
      <c r="A50" s="76"/>
      <c r="B50" s="18" t="s">
        <v>23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70"/>
      <c r="S50" s="71">
        <f t="shared" si="4"/>
        <v>0</v>
      </c>
      <c r="T50" s="70">
        <f t="shared" si="5"/>
        <v>0</v>
      </c>
      <c r="U50" s="72">
        <f t="shared" si="6"/>
        <v>0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3" customFormat="1" ht="12.75" customHeight="1">
      <c r="A51" s="76"/>
      <c r="B51" s="18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70"/>
      <c r="S51" s="71">
        <f t="shared" si="4"/>
        <v>0</v>
      </c>
      <c r="T51" s="70">
        <f t="shared" si="5"/>
        <v>0</v>
      </c>
      <c r="U51" s="72">
        <f t="shared" si="6"/>
        <v>0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3" customFormat="1" ht="12.75" customHeight="1">
      <c r="A52" s="76"/>
      <c r="B52" s="18" t="s">
        <v>47</v>
      </c>
      <c r="C52" s="19">
        <v>7000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21000</v>
      </c>
      <c r="P52" s="19"/>
      <c r="Q52" s="19"/>
      <c r="R52" s="70"/>
      <c r="S52" s="71">
        <f t="shared" si="4"/>
        <v>28000</v>
      </c>
      <c r="T52" s="70">
        <f t="shared" si="5"/>
        <v>7000</v>
      </c>
      <c r="U52" s="72">
        <f t="shared" si="6"/>
        <v>21000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3" customFormat="1" ht="12.75" customHeight="1">
      <c r="A53" s="76"/>
      <c r="B53" s="18" t="s">
        <v>24</v>
      </c>
      <c r="C53" s="19">
        <v>10000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70"/>
      <c r="S53" s="71">
        <f t="shared" si="4"/>
        <v>10000</v>
      </c>
      <c r="T53" s="70">
        <f t="shared" si="5"/>
        <v>10000</v>
      </c>
      <c r="U53" s="72">
        <f t="shared" si="6"/>
        <v>0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3" customFormat="1" ht="12.75" customHeight="1">
      <c r="A54" s="76"/>
      <c r="B54" s="18" t="s">
        <v>25</v>
      </c>
      <c r="C54" s="19">
        <v>10000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70"/>
      <c r="S54" s="71">
        <f t="shared" si="4"/>
        <v>10000</v>
      </c>
      <c r="T54" s="70">
        <f t="shared" si="5"/>
        <v>10000</v>
      </c>
      <c r="U54" s="72">
        <f t="shared" si="6"/>
        <v>0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3" customFormat="1" ht="12.75" customHeight="1">
      <c r="A55" s="76"/>
      <c r="B55" s="18" t="s">
        <v>26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70"/>
      <c r="S55" s="71">
        <f t="shared" si="4"/>
        <v>0</v>
      </c>
      <c r="T55" s="70">
        <f t="shared" si="5"/>
        <v>0</v>
      </c>
      <c r="U55" s="72">
        <f t="shared" si="6"/>
        <v>0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3" customFormat="1" ht="12.75" customHeight="1">
      <c r="A56" s="76"/>
      <c r="B56" s="18" t="s">
        <v>27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70"/>
      <c r="S56" s="71">
        <f t="shared" si="4"/>
        <v>0</v>
      </c>
      <c r="T56" s="70">
        <f t="shared" si="5"/>
        <v>0</v>
      </c>
      <c r="U56" s="72">
        <f t="shared" si="6"/>
        <v>0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3" customFormat="1" ht="12.75" customHeight="1">
      <c r="A57" s="76"/>
      <c r="B57" s="18" t="s">
        <v>28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70"/>
      <c r="S57" s="71">
        <f t="shared" si="4"/>
        <v>0</v>
      </c>
      <c r="T57" s="70">
        <f t="shared" si="5"/>
        <v>0</v>
      </c>
      <c r="U57" s="72">
        <f t="shared" si="6"/>
        <v>0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3" customFormat="1" ht="12.75" customHeight="1">
      <c r="A58" s="76"/>
      <c r="B58" s="18" t="s">
        <v>52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70"/>
      <c r="S58" s="71">
        <f t="shared" si="4"/>
        <v>0</v>
      </c>
      <c r="T58" s="70">
        <f t="shared" si="5"/>
        <v>0</v>
      </c>
      <c r="U58" s="72">
        <f t="shared" si="6"/>
        <v>0</v>
      </c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3" customFormat="1" ht="12.75" customHeight="1">
      <c r="A59" s="76"/>
      <c r="B59" s="18" t="s">
        <v>51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70"/>
      <c r="S59" s="71">
        <f t="shared" si="4"/>
        <v>0</v>
      </c>
      <c r="T59" s="70">
        <f t="shared" si="5"/>
        <v>0</v>
      </c>
      <c r="U59" s="72">
        <f t="shared" si="6"/>
        <v>0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3" customFormat="1" ht="12.75" customHeight="1">
      <c r="A60" s="76"/>
      <c r="B60" s="18" t="s">
        <v>29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70"/>
      <c r="S60" s="71">
        <f t="shared" si="4"/>
        <v>0</v>
      </c>
      <c r="T60" s="70">
        <f t="shared" si="5"/>
        <v>0</v>
      </c>
      <c r="U60" s="72">
        <f t="shared" si="6"/>
        <v>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3" customFormat="1" ht="12.75" customHeight="1">
      <c r="A61" s="76"/>
      <c r="B61" s="18" t="s">
        <v>30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70"/>
      <c r="S61" s="71">
        <f t="shared" si="4"/>
        <v>0</v>
      </c>
      <c r="T61" s="70">
        <f t="shared" si="5"/>
        <v>0</v>
      </c>
      <c r="U61" s="72">
        <f t="shared" si="6"/>
        <v>0</v>
      </c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3" customFormat="1" ht="12.75" customHeight="1">
      <c r="A62" s="76"/>
      <c r="B62" s="18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70"/>
      <c r="S62" s="71">
        <f t="shared" si="4"/>
        <v>0</v>
      </c>
      <c r="T62" s="70">
        <f t="shared" si="5"/>
        <v>0</v>
      </c>
      <c r="U62" s="72">
        <f t="shared" si="6"/>
        <v>0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3" customFormat="1" ht="12.75" customHeight="1">
      <c r="A63" s="76"/>
      <c r="B63" s="18" t="s">
        <v>31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70"/>
      <c r="S63" s="71">
        <f t="shared" si="4"/>
        <v>0</v>
      </c>
      <c r="T63" s="70">
        <f t="shared" si="5"/>
        <v>0</v>
      </c>
      <c r="U63" s="72">
        <f t="shared" si="6"/>
        <v>0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3" customFormat="1" ht="12.75" customHeight="1">
      <c r="A64" s="76"/>
      <c r="B64" s="18" t="s">
        <v>32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70"/>
      <c r="S64" s="71">
        <f t="shared" si="4"/>
        <v>0</v>
      </c>
      <c r="T64" s="70">
        <f t="shared" si="5"/>
        <v>0</v>
      </c>
      <c r="U64" s="72">
        <f t="shared" si="6"/>
        <v>0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3" customFormat="1" ht="12.75" customHeight="1">
      <c r="A65" s="76"/>
      <c r="B65" s="18" t="s">
        <v>34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70"/>
      <c r="S65" s="71">
        <f t="shared" si="4"/>
        <v>0</v>
      </c>
      <c r="T65" s="70">
        <f t="shared" si="5"/>
        <v>0</v>
      </c>
      <c r="U65" s="72">
        <f t="shared" si="6"/>
        <v>0</v>
      </c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3" customFormat="1" ht="12.75" customHeight="1">
      <c r="A66" s="76"/>
      <c r="B66" s="18" t="s">
        <v>35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70"/>
      <c r="S66" s="71">
        <f t="shared" si="4"/>
        <v>0</v>
      </c>
      <c r="T66" s="70">
        <f t="shared" si="5"/>
        <v>0</v>
      </c>
      <c r="U66" s="72">
        <f t="shared" si="6"/>
        <v>0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11" customFormat="1" ht="12.75" customHeight="1">
      <c r="A67" s="77" t="s">
        <v>63</v>
      </c>
      <c r="B67" s="78"/>
      <c r="C67" s="20">
        <f>SUM(C44:C66)</f>
        <v>64000</v>
      </c>
      <c r="D67" s="20">
        <f aca="true" t="shared" si="8" ref="D67:R67">SUM(D44:D66)</f>
        <v>0</v>
      </c>
      <c r="E67" s="20">
        <f t="shared" si="8"/>
        <v>0</v>
      </c>
      <c r="F67" s="20">
        <f t="shared" si="8"/>
        <v>0</v>
      </c>
      <c r="G67" s="20">
        <f t="shared" si="8"/>
        <v>0</v>
      </c>
      <c r="H67" s="20">
        <f t="shared" si="8"/>
        <v>0</v>
      </c>
      <c r="I67" s="20">
        <f t="shared" si="8"/>
        <v>0</v>
      </c>
      <c r="J67" s="20">
        <f t="shared" si="8"/>
        <v>0</v>
      </c>
      <c r="K67" s="20">
        <f t="shared" si="8"/>
        <v>0</v>
      </c>
      <c r="L67" s="20">
        <f t="shared" si="8"/>
        <v>0</v>
      </c>
      <c r="M67" s="20">
        <f t="shared" si="8"/>
        <v>0</v>
      </c>
      <c r="N67" s="20">
        <f t="shared" si="8"/>
        <v>0</v>
      </c>
      <c r="O67" s="20">
        <f t="shared" si="8"/>
        <v>132000</v>
      </c>
      <c r="P67" s="20">
        <f t="shared" si="8"/>
        <v>0</v>
      </c>
      <c r="Q67" s="20">
        <f t="shared" si="8"/>
        <v>0</v>
      </c>
      <c r="R67" s="48">
        <f t="shared" si="8"/>
        <v>0</v>
      </c>
      <c r="S67" s="56">
        <f t="shared" si="4"/>
        <v>196000</v>
      </c>
      <c r="T67" s="48">
        <f t="shared" si="5"/>
        <v>5333.333333333333</v>
      </c>
      <c r="U67" s="25">
        <f t="shared" si="6"/>
        <v>33000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6" customFormat="1" ht="12.75" customHeight="1">
      <c r="A68" s="79" t="s">
        <v>38</v>
      </c>
      <c r="B68" s="22" t="s">
        <v>36</v>
      </c>
      <c r="C68" s="23">
        <v>22</v>
      </c>
      <c r="D68" s="23"/>
      <c r="E68" s="23"/>
      <c r="F68" s="23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49"/>
      <c r="S68" s="57">
        <f t="shared" si="4"/>
        <v>22</v>
      </c>
      <c r="T68" s="49">
        <f t="shared" si="5"/>
        <v>22</v>
      </c>
      <c r="U68" s="27">
        <f t="shared" si="6"/>
        <v>0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6" customFormat="1" ht="12.75" customHeight="1">
      <c r="A69" s="79"/>
      <c r="B69" s="22" t="s">
        <v>37</v>
      </c>
      <c r="C69" s="23">
        <v>5</v>
      </c>
      <c r="D69" s="23"/>
      <c r="E69" s="23"/>
      <c r="F69" s="23"/>
      <c r="G69" s="2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49"/>
      <c r="S69" s="57">
        <f t="shared" si="4"/>
        <v>5</v>
      </c>
      <c r="T69" s="49">
        <f t="shared" si="5"/>
        <v>5</v>
      </c>
      <c r="U69" s="27">
        <f t="shared" si="6"/>
        <v>0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6" customFormat="1" ht="12.75" customHeight="1">
      <c r="A70" s="79"/>
      <c r="B70" s="22" t="s">
        <v>88</v>
      </c>
      <c r="C70" s="23">
        <v>5</v>
      </c>
      <c r="D70" s="23"/>
      <c r="E70" s="23"/>
      <c r="F70" s="23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49"/>
      <c r="S70" s="57"/>
      <c r="T70" s="49"/>
      <c r="U70" s="27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6" customFormat="1" ht="12.75" customHeight="1">
      <c r="A71" s="79"/>
      <c r="B71" s="22" t="s">
        <v>74</v>
      </c>
      <c r="C71" s="23">
        <v>2</v>
      </c>
      <c r="D71" s="23"/>
      <c r="E71" s="23"/>
      <c r="F71" s="23"/>
      <c r="G71" s="23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49"/>
      <c r="S71" s="57">
        <f aca="true" t="shared" si="9" ref="S71:S81">SUM(C71:R71)</f>
        <v>2</v>
      </c>
      <c r="T71" s="49">
        <f aca="true" t="shared" si="10" ref="T71:T81">IF(ISERROR(AVERAGE(C71:N71))=TRUE,0,AVERAGE(C71:N71))</f>
        <v>2</v>
      </c>
      <c r="U71" s="27">
        <f aca="true" t="shared" si="11" ref="U71:U81">IF(ISERROR(AVERAGE(O71:R71))=TRUE,0,AVERAGE(O71:R71))</f>
        <v>0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6" customFormat="1" ht="12.75" customHeight="1">
      <c r="A72" s="79"/>
      <c r="B72" s="22" t="s">
        <v>50</v>
      </c>
      <c r="C72" s="23">
        <v>8</v>
      </c>
      <c r="D72" s="23"/>
      <c r="E72" s="23"/>
      <c r="F72" s="23"/>
      <c r="G72" s="23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49"/>
      <c r="S72" s="57">
        <f t="shared" si="9"/>
        <v>8</v>
      </c>
      <c r="T72" s="49">
        <f t="shared" si="10"/>
        <v>8</v>
      </c>
      <c r="U72" s="27">
        <f t="shared" si="11"/>
        <v>0</v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6" customFormat="1" ht="12.75" customHeight="1">
      <c r="A73" s="79"/>
      <c r="B73" s="22" t="s">
        <v>39</v>
      </c>
      <c r="C73" s="23"/>
      <c r="D73" s="23"/>
      <c r="E73" s="23"/>
      <c r="F73" s="23"/>
      <c r="G73" s="23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49"/>
      <c r="S73" s="57">
        <f t="shared" si="9"/>
        <v>0</v>
      </c>
      <c r="T73" s="49">
        <f t="shared" si="10"/>
        <v>0</v>
      </c>
      <c r="U73" s="27">
        <f t="shared" si="11"/>
        <v>0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6" customFormat="1" ht="12.75" customHeight="1">
      <c r="A74" s="79"/>
      <c r="B74" s="22" t="s">
        <v>40</v>
      </c>
      <c r="C74" s="23"/>
      <c r="D74" s="23"/>
      <c r="E74" s="23"/>
      <c r="F74" s="23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49"/>
      <c r="S74" s="57">
        <f t="shared" si="9"/>
        <v>0</v>
      </c>
      <c r="T74" s="49">
        <f t="shared" si="10"/>
        <v>0</v>
      </c>
      <c r="U74" s="27">
        <f t="shared" si="11"/>
        <v>0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6" customFormat="1" ht="12.75" customHeight="1">
      <c r="A75" s="79"/>
      <c r="B75" s="22" t="s">
        <v>58</v>
      </c>
      <c r="C75" s="23"/>
      <c r="D75" s="23"/>
      <c r="E75" s="23"/>
      <c r="F75" s="23"/>
      <c r="G75" s="23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49"/>
      <c r="S75" s="57">
        <f t="shared" si="9"/>
        <v>0</v>
      </c>
      <c r="T75" s="49">
        <f t="shared" si="10"/>
        <v>0</v>
      </c>
      <c r="U75" s="27">
        <f t="shared" si="11"/>
        <v>0</v>
      </c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6" customFormat="1" ht="12.75" customHeight="1">
      <c r="A76" s="79"/>
      <c r="B76" s="22" t="s">
        <v>41</v>
      </c>
      <c r="C76" s="23"/>
      <c r="D76" s="23"/>
      <c r="E76" s="23"/>
      <c r="F76" s="23"/>
      <c r="G76" s="23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49"/>
      <c r="S76" s="57">
        <f t="shared" si="9"/>
        <v>0</v>
      </c>
      <c r="T76" s="49">
        <f t="shared" si="10"/>
        <v>0</v>
      </c>
      <c r="U76" s="27">
        <f t="shared" si="11"/>
        <v>0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6" customFormat="1" ht="12.75" customHeight="1">
      <c r="A77" s="79"/>
      <c r="B77" s="22" t="s">
        <v>42</v>
      </c>
      <c r="C77" s="23"/>
      <c r="D77" s="23"/>
      <c r="E77" s="23"/>
      <c r="F77" s="23"/>
      <c r="G77" s="23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49"/>
      <c r="S77" s="57">
        <f t="shared" si="9"/>
        <v>0</v>
      </c>
      <c r="T77" s="49">
        <f t="shared" si="10"/>
        <v>0</v>
      </c>
      <c r="U77" s="27">
        <f t="shared" si="11"/>
        <v>0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6" customFormat="1" ht="12.75" customHeight="1">
      <c r="A78" s="79"/>
      <c r="B78" s="22" t="s">
        <v>43</v>
      </c>
      <c r="C78" s="23">
        <v>10</v>
      </c>
      <c r="D78" s="23"/>
      <c r="E78" s="23"/>
      <c r="F78" s="23"/>
      <c r="G78" s="23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49"/>
      <c r="S78" s="57">
        <f t="shared" si="9"/>
        <v>10</v>
      </c>
      <c r="T78" s="49">
        <f t="shared" si="10"/>
        <v>10</v>
      </c>
      <c r="U78" s="27">
        <f t="shared" si="11"/>
        <v>0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6" customFormat="1" ht="12.75" customHeight="1">
      <c r="A79" s="79"/>
      <c r="B79" s="22" t="s">
        <v>46</v>
      </c>
      <c r="C79" s="23"/>
      <c r="D79" s="23"/>
      <c r="E79" s="23"/>
      <c r="F79" s="23"/>
      <c r="G79" s="23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49"/>
      <c r="S79" s="57">
        <f t="shared" si="9"/>
        <v>0</v>
      </c>
      <c r="T79" s="49">
        <f t="shared" si="10"/>
        <v>0</v>
      </c>
      <c r="U79" s="27">
        <f t="shared" si="11"/>
        <v>0</v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6" customFormat="1" ht="12.75" customHeight="1">
      <c r="A80" s="79"/>
      <c r="B80" s="22" t="s">
        <v>44</v>
      </c>
      <c r="C80" s="23"/>
      <c r="D80" s="23"/>
      <c r="E80" s="23"/>
      <c r="F80" s="23"/>
      <c r="G80" s="23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49"/>
      <c r="S80" s="57">
        <f t="shared" si="9"/>
        <v>0</v>
      </c>
      <c r="T80" s="49">
        <f t="shared" si="10"/>
        <v>0</v>
      </c>
      <c r="U80" s="27">
        <f t="shared" si="11"/>
        <v>0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6" customFormat="1" ht="12.75" customHeight="1" thickBot="1">
      <c r="A81" s="80"/>
      <c r="B81" s="28" t="s">
        <v>45</v>
      </c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50"/>
      <c r="S81" s="58">
        <f t="shared" si="9"/>
        <v>0</v>
      </c>
      <c r="T81" s="50">
        <f t="shared" si="10"/>
        <v>0</v>
      </c>
      <c r="U81" s="30">
        <f t="shared" si="11"/>
        <v>0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</sheetData>
  <sheetProtection/>
  <mergeCells count="14">
    <mergeCell ref="A5:B5"/>
    <mergeCell ref="A6:B6"/>
    <mergeCell ref="A7:A42"/>
    <mergeCell ref="A44:A66"/>
    <mergeCell ref="T1:T2"/>
    <mergeCell ref="U1:U2"/>
    <mergeCell ref="A67:B67"/>
    <mergeCell ref="A68:A81"/>
    <mergeCell ref="A43:B43"/>
    <mergeCell ref="A1:B1"/>
    <mergeCell ref="A2:B2"/>
    <mergeCell ref="S1:S2"/>
    <mergeCell ref="A3:B3"/>
    <mergeCell ref="A4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81"/>
  <sheetViews>
    <sheetView zoomScale="90" zoomScaleNormal="90" zoomScalePageLayoutView="0" workbookViewId="0" topLeftCell="A1">
      <selection activeCell="A2" sqref="A2:B2"/>
    </sheetView>
  </sheetViews>
  <sheetFormatPr defaultColWidth="14.00390625" defaultRowHeight="12.75" customHeight="1"/>
  <cols>
    <col min="1" max="1" width="3.421875" style="0" customWidth="1"/>
    <col min="2" max="2" width="15.8515625" style="0" customWidth="1"/>
    <col min="3" max="3" width="9.28125" style="5" customWidth="1"/>
    <col min="4" max="19" width="9.28125" style="0" customWidth="1"/>
    <col min="20" max="39" width="9.28125" style="35" customWidth="1"/>
    <col min="40" max="16384" width="14.00390625" style="35" customWidth="1"/>
  </cols>
  <sheetData>
    <row r="1" spans="1:21" s="75" customFormat="1" ht="12.75" customHeight="1">
      <c r="A1" s="96">
        <v>2012</v>
      </c>
      <c r="B1" s="97"/>
      <c r="C1" s="73" t="s">
        <v>89</v>
      </c>
      <c r="D1" s="73" t="s">
        <v>90</v>
      </c>
      <c r="E1" s="73" t="s">
        <v>91</v>
      </c>
      <c r="F1" s="73" t="s">
        <v>92</v>
      </c>
      <c r="G1" s="73" t="s">
        <v>93</v>
      </c>
      <c r="H1" s="73" t="s">
        <v>94</v>
      </c>
      <c r="I1" s="73" t="s">
        <v>95</v>
      </c>
      <c r="J1" s="73" t="s">
        <v>96</v>
      </c>
      <c r="K1" s="73" t="s">
        <v>97</v>
      </c>
      <c r="L1" s="73" t="s">
        <v>98</v>
      </c>
      <c r="M1" s="73" t="s">
        <v>99</v>
      </c>
      <c r="N1" s="73" t="s">
        <v>100</v>
      </c>
      <c r="O1" s="73" t="s">
        <v>75</v>
      </c>
      <c r="P1" s="73" t="s">
        <v>76</v>
      </c>
      <c r="Q1" s="73" t="s">
        <v>77</v>
      </c>
      <c r="R1" s="74" t="s">
        <v>78</v>
      </c>
      <c r="S1" s="98" t="s">
        <v>79</v>
      </c>
      <c r="T1" s="92" t="s">
        <v>80</v>
      </c>
      <c r="U1" s="94" t="s">
        <v>81</v>
      </c>
    </row>
    <row r="2" spans="1:255" s="1" customFormat="1" ht="12.75" customHeight="1">
      <c r="A2" s="90" t="s">
        <v>73</v>
      </c>
      <c r="B2" s="91"/>
      <c r="C2" s="12">
        <v>40658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43"/>
      <c r="S2" s="99"/>
      <c r="T2" s="93"/>
      <c r="U2" s="95"/>
      <c r="V2" s="3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s="7" customFormat="1" ht="12.75" customHeight="1">
      <c r="A3" s="84" t="s">
        <v>65</v>
      </c>
      <c r="B3" s="85"/>
      <c r="C3" s="13">
        <f aca="true" t="shared" si="0" ref="C3:Q3">C43</f>
        <v>305000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3">
        <f t="shared" si="0"/>
        <v>0</v>
      </c>
      <c r="I3" s="13">
        <f t="shared" si="0"/>
        <v>0</v>
      </c>
      <c r="J3" s="13">
        <f t="shared" si="0"/>
        <v>0</v>
      </c>
      <c r="K3" s="13">
        <f t="shared" si="0"/>
        <v>0</v>
      </c>
      <c r="L3" s="13">
        <f t="shared" si="0"/>
        <v>0</v>
      </c>
      <c r="M3" s="13">
        <f t="shared" si="0"/>
        <v>0</v>
      </c>
      <c r="N3" s="13">
        <f t="shared" si="0"/>
        <v>0</v>
      </c>
      <c r="O3" s="13">
        <f t="shared" si="0"/>
        <v>630000</v>
      </c>
      <c r="P3" s="13">
        <f t="shared" si="0"/>
        <v>0</v>
      </c>
      <c r="Q3" s="13">
        <f t="shared" si="0"/>
        <v>0</v>
      </c>
      <c r="R3" s="44">
        <f>R43</f>
        <v>0</v>
      </c>
      <c r="S3" s="51">
        <f>SUM(C3:R3)</f>
        <v>935000</v>
      </c>
      <c r="T3" s="13">
        <f>IF(ISERROR(_xlfn.AVERAGEIF(C3:N3,"&gt;0",C3:N3))=TRUE,0,_xlfn.AVERAGEIF(C3:N3,"&gt;0",C3:N3))</f>
        <v>305000</v>
      </c>
      <c r="U3" s="24">
        <f>IF(ISERROR(_xlfn.AVERAGEIF(O3:R3,"&gt;0",O3:R3))=TRUE,0,_xlfn.AVERAGEIF(O3:R3,"&gt;0",O3:R3))</f>
        <v>630000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7" customFormat="1" ht="12.75" customHeight="1">
      <c r="A4" s="84" t="s">
        <v>66</v>
      </c>
      <c r="B4" s="85"/>
      <c r="C4" s="13">
        <f>C67</f>
        <v>64000</v>
      </c>
      <c r="D4" s="13">
        <f aca="true" t="shared" si="1" ref="D4:Q4">D67</f>
        <v>0</v>
      </c>
      <c r="E4" s="13">
        <f t="shared" si="1"/>
        <v>0</v>
      </c>
      <c r="F4" s="13">
        <f t="shared" si="1"/>
        <v>0</v>
      </c>
      <c r="G4" s="13">
        <f t="shared" si="1"/>
        <v>0</v>
      </c>
      <c r="H4" s="13">
        <f t="shared" si="1"/>
        <v>0</v>
      </c>
      <c r="I4" s="13">
        <f t="shared" si="1"/>
        <v>0</v>
      </c>
      <c r="J4" s="13">
        <f t="shared" si="1"/>
        <v>0</v>
      </c>
      <c r="K4" s="13">
        <f t="shared" si="1"/>
        <v>0</v>
      </c>
      <c r="L4" s="13">
        <f t="shared" si="1"/>
        <v>0</v>
      </c>
      <c r="M4" s="13">
        <f t="shared" si="1"/>
        <v>0</v>
      </c>
      <c r="N4" s="13">
        <f t="shared" si="1"/>
        <v>0</v>
      </c>
      <c r="O4" s="13">
        <f t="shared" si="1"/>
        <v>132000</v>
      </c>
      <c r="P4" s="13">
        <f t="shared" si="1"/>
        <v>0</v>
      </c>
      <c r="Q4" s="13">
        <f t="shared" si="1"/>
        <v>0</v>
      </c>
      <c r="R4" s="44">
        <f>R67</f>
        <v>0</v>
      </c>
      <c r="S4" s="51">
        <f>SUM(C4:R4)</f>
        <v>196000</v>
      </c>
      <c r="T4" s="13">
        <f>IF(ISERROR(_xlfn.AVERAGEIF(C4:N4,"&gt;0",C4:N4))=TRUE,0,_xlfn.AVERAGEIF(C4:N4,"&gt;0",C4:N4))</f>
        <v>64000</v>
      </c>
      <c r="U4" s="24">
        <f>IF(ISERROR(_xlfn.AVERAGEIF(O4:R4,"&gt;0",O4:R4))=TRUE,0,_xlfn.AVERAGEIF(O4:R4,"&gt;0",O4:R4))</f>
        <v>132000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7" customFormat="1" ht="12.75" customHeight="1">
      <c r="A5" s="84" t="s">
        <v>67</v>
      </c>
      <c r="B5" s="85"/>
      <c r="C5" s="13">
        <f aca="true" t="shared" si="2" ref="C5:Q5">C3-C4</f>
        <v>241000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3">
        <f t="shared" si="2"/>
        <v>0</v>
      </c>
      <c r="I5" s="13">
        <f t="shared" si="2"/>
        <v>0</v>
      </c>
      <c r="J5" s="13">
        <f t="shared" si="2"/>
        <v>0</v>
      </c>
      <c r="K5" s="13">
        <f t="shared" si="2"/>
        <v>0</v>
      </c>
      <c r="L5" s="13">
        <f t="shared" si="2"/>
        <v>0</v>
      </c>
      <c r="M5" s="13">
        <f t="shared" si="2"/>
        <v>0</v>
      </c>
      <c r="N5" s="13">
        <f t="shared" si="2"/>
        <v>0</v>
      </c>
      <c r="O5" s="13">
        <f t="shared" si="2"/>
        <v>498000</v>
      </c>
      <c r="P5" s="13">
        <f t="shared" si="2"/>
        <v>0</v>
      </c>
      <c r="Q5" s="13">
        <f t="shared" si="2"/>
        <v>0</v>
      </c>
      <c r="R5" s="44">
        <f>R3-R4</f>
        <v>0</v>
      </c>
      <c r="S5" s="51">
        <f>SUM(C5:R5)</f>
        <v>739000</v>
      </c>
      <c r="T5" s="13">
        <f>IF(ISERROR(_xlfn.AVERAGEIF(C5:N5,"&gt;0",C5:N5))=TRUE,0,_xlfn.AVERAGEIF(C5:N5,"&gt;0",C5:N5))</f>
        <v>241000</v>
      </c>
      <c r="U5" s="24">
        <f>IF(ISERROR(_xlfn.AVERAGEIF(O5:R5,"&gt;0",O5:R5))=TRUE,0,_xlfn.AVERAGEIF(O5:R5,"&gt;0",O5:R5))</f>
        <v>498000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8" customFormat="1" ht="12.75" customHeight="1" thickBot="1">
      <c r="A6" s="86" t="s">
        <v>68</v>
      </c>
      <c r="B6" s="87"/>
      <c r="C6" s="33">
        <f aca="true" t="shared" si="3" ref="C6:Q6">C5-(IF(C27-C44&lt;0,0,C27-C44))</f>
        <v>241000</v>
      </c>
      <c r="D6" s="33">
        <f t="shared" si="3"/>
        <v>0</v>
      </c>
      <c r="E6" s="33">
        <f t="shared" si="3"/>
        <v>0</v>
      </c>
      <c r="F6" s="33">
        <f t="shared" si="3"/>
        <v>0</v>
      </c>
      <c r="G6" s="33">
        <f t="shared" si="3"/>
        <v>0</v>
      </c>
      <c r="H6" s="33">
        <f t="shared" si="3"/>
        <v>0</v>
      </c>
      <c r="I6" s="33">
        <f t="shared" si="3"/>
        <v>0</v>
      </c>
      <c r="J6" s="33">
        <f t="shared" si="3"/>
        <v>0</v>
      </c>
      <c r="K6" s="33">
        <f t="shared" si="3"/>
        <v>0</v>
      </c>
      <c r="L6" s="33">
        <f t="shared" si="3"/>
        <v>0</v>
      </c>
      <c r="M6" s="33">
        <f t="shared" si="3"/>
        <v>0</v>
      </c>
      <c r="N6" s="33">
        <f t="shared" si="3"/>
        <v>0</v>
      </c>
      <c r="O6" s="33">
        <f t="shared" si="3"/>
        <v>498000</v>
      </c>
      <c r="P6" s="33">
        <f t="shared" si="3"/>
        <v>0</v>
      </c>
      <c r="Q6" s="33">
        <f t="shared" si="3"/>
        <v>0</v>
      </c>
      <c r="R6" s="45">
        <f>R5-(IF(R27-R44&lt;0,0,R27-R44))</f>
        <v>0</v>
      </c>
      <c r="S6" s="52">
        <f>SUM(C6:R6)</f>
        <v>739000</v>
      </c>
      <c r="T6" s="33">
        <f>IF(ISERROR(_xlfn.AVERAGEIF(C6:N6,"&gt;0",C6:N6))=TRUE,0,_xlfn.AVERAGEIF(C6:N6,"&gt;0",C6:N6))</f>
        <v>241000</v>
      </c>
      <c r="U6" s="34">
        <f>IF(ISERROR(_xlfn.AVERAGEIF(O6:R6,"&gt;0",O6:R6))=TRUE,0,_xlfn.AVERAGEIF(O6:R6,"&gt;0",O6:R6))</f>
        <v>498000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1" ht="12.75" customHeight="1" thickTop="1">
      <c r="A7" s="81" t="s">
        <v>18</v>
      </c>
      <c r="B7" s="31" t="s">
        <v>64</v>
      </c>
      <c r="C7" s="59">
        <v>200000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  <c r="S7" s="61">
        <f>SUM(C7:R7)</f>
        <v>200000</v>
      </c>
      <c r="T7" s="60">
        <f>IF(ISERROR(AVERAGE(C7:N7))=TRUE,0,AVERAGE(C7:N7))</f>
        <v>200000</v>
      </c>
      <c r="U7" s="62">
        <f>IF(ISERROR(AVERAGE(O7:R7))=TRUE,0,AVERAGE(O7:R7))</f>
        <v>0</v>
      </c>
    </row>
    <row r="8" spans="1:21" ht="12.75" customHeight="1">
      <c r="A8" s="82"/>
      <c r="B8" s="14" t="s">
        <v>70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>
        <v>600000</v>
      </c>
      <c r="P8" s="63"/>
      <c r="Q8" s="63"/>
      <c r="R8" s="64"/>
      <c r="S8" s="65">
        <f aca="true" t="shared" si="4" ref="S8:S69">SUM(C8:R8)</f>
        <v>600000</v>
      </c>
      <c r="T8" s="64">
        <f aca="true" t="shared" si="5" ref="T8:T69">IF(ISERROR(AVERAGE(C8:N8))=TRUE,0,AVERAGE(C8:N8))</f>
        <v>0</v>
      </c>
      <c r="U8" s="66">
        <f aca="true" t="shared" si="6" ref="U8:U69">IF(ISERROR(AVERAGE(O8:R8))=TRUE,0,AVERAGE(O8:R8))</f>
        <v>600000</v>
      </c>
    </row>
    <row r="9" spans="1:21" ht="12.75" customHeight="1">
      <c r="A9" s="82"/>
      <c r="B9" s="14" t="s">
        <v>71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>
        <v>30000</v>
      </c>
      <c r="P9" s="63"/>
      <c r="Q9" s="63"/>
      <c r="R9" s="64"/>
      <c r="S9" s="65">
        <f t="shared" si="4"/>
        <v>30000</v>
      </c>
      <c r="T9" s="64">
        <f t="shared" si="5"/>
        <v>0</v>
      </c>
      <c r="U9" s="66">
        <f t="shared" si="6"/>
        <v>30000</v>
      </c>
    </row>
    <row r="10" spans="1:255" s="2" customFormat="1" ht="12.75" customHeight="1">
      <c r="A10" s="82"/>
      <c r="B10" s="14" t="s"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67"/>
      <c r="S10" s="68">
        <f t="shared" si="4"/>
        <v>0</v>
      </c>
      <c r="T10" s="67">
        <f t="shared" si="5"/>
        <v>0</v>
      </c>
      <c r="U10" s="69">
        <f t="shared" si="6"/>
        <v>0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2" customFormat="1" ht="12.75" customHeight="1">
      <c r="A11" s="82"/>
      <c r="B11" s="14" t="s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67"/>
      <c r="S11" s="68">
        <f t="shared" si="4"/>
        <v>0</v>
      </c>
      <c r="T11" s="67">
        <f t="shared" si="5"/>
        <v>0</v>
      </c>
      <c r="U11" s="69">
        <f t="shared" si="6"/>
        <v>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2" customFormat="1" ht="12.75" customHeight="1">
      <c r="A12" s="82"/>
      <c r="B12" s="14" t="s">
        <v>85</v>
      </c>
      <c r="C12" s="16">
        <v>10000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67"/>
      <c r="S12" s="68">
        <f t="shared" si="4"/>
        <v>10000</v>
      </c>
      <c r="T12" s="67">
        <f t="shared" si="5"/>
        <v>10000</v>
      </c>
      <c r="U12" s="69">
        <f t="shared" si="6"/>
        <v>0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s="2" customFormat="1" ht="12.75" customHeight="1">
      <c r="A13" s="82"/>
      <c r="B13" s="14" t="s">
        <v>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67"/>
      <c r="S13" s="68">
        <f t="shared" si="4"/>
        <v>0</v>
      </c>
      <c r="T13" s="67">
        <f t="shared" si="5"/>
        <v>0</v>
      </c>
      <c r="U13" s="69">
        <f t="shared" si="6"/>
        <v>0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s="2" customFormat="1" ht="12.75" customHeight="1">
      <c r="A14" s="82"/>
      <c r="B14" s="14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67"/>
      <c r="S14" s="68">
        <f t="shared" si="4"/>
        <v>0</v>
      </c>
      <c r="T14" s="67">
        <f t="shared" si="5"/>
        <v>0</v>
      </c>
      <c r="U14" s="69">
        <f t="shared" si="6"/>
        <v>0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s="2" customFormat="1" ht="12.75" customHeight="1">
      <c r="A15" s="82"/>
      <c r="B15" s="14" t="s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67"/>
      <c r="S15" s="68">
        <f t="shared" si="4"/>
        <v>0</v>
      </c>
      <c r="T15" s="67">
        <f t="shared" si="5"/>
        <v>0</v>
      </c>
      <c r="U15" s="69">
        <f t="shared" si="6"/>
        <v>0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2" customFormat="1" ht="12.75" customHeight="1">
      <c r="A16" s="82"/>
      <c r="B16" s="14" t="s">
        <v>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67"/>
      <c r="S16" s="68">
        <f t="shared" si="4"/>
        <v>0</v>
      </c>
      <c r="T16" s="67">
        <f t="shared" si="5"/>
        <v>0</v>
      </c>
      <c r="U16" s="69">
        <f t="shared" si="6"/>
        <v>0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2" customFormat="1" ht="12.75" customHeight="1">
      <c r="A17" s="82"/>
      <c r="B17" s="14" t="s">
        <v>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67"/>
      <c r="S17" s="68">
        <f t="shared" si="4"/>
        <v>0</v>
      </c>
      <c r="T17" s="67">
        <f t="shared" si="5"/>
        <v>0</v>
      </c>
      <c r="U17" s="69">
        <f t="shared" si="6"/>
        <v>0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2" customFormat="1" ht="12.75" customHeight="1">
      <c r="A18" s="82"/>
      <c r="B18" s="14" t="s">
        <v>7</v>
      </c>
      <c r="C18" s="16">
        <v>25000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67"/>
      <c r="S18" s="68">
        <f t="shared" si="4"/>
        <v>25000</v>
      </c>
      <c r="T18" s="67">
        <f t="shared" si="5"/>
        <v>25000</v>
      </c>
      <c r="U18" s="69">
        <f t="shared" si="6"/>
        <v>0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2" customFormat="1" ht="12.75" customHeight="1">
      <c r="A19" s="82"/>
      <c r="B19" s="14" t="s">
        <v>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67"/>
      <c r="S19" s="68">
        <f t="shared" si="4"/>
        <v>0</v>
      </c>
      <c r="T19" s="67">
        <f t="shared" si="5"/>
        <v>0</v>
      </c>
      <c r="U19" s="69">
        <f t="shared" si="6"/>
        <v>0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s="2" customFormat="1" ht="12.75" customHeight="1">
      <c r="A20" s="82"/>
      <c r="B20" s="14" t="s">
        <v>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7"/>
      <c r="S20" s="68">
        <f t="shared" si="4"/>
        <v>0</v>
      </c>
      <c r="T20" s="67">
        <f t="shared" si="5"/>
        <v>0</v>
      </c>
      <c r="U20" s="69">
        <f t="shared" si="6"/>
        <v>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s="2" customFormat="1" ht="12.75" customHeight="1">
      <c r="A21" s="82"/>
      <c r="B21" s="14" t="s"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67"/>
      <c r="S21" s="68">
        <f t="shared" si="4"/>
        <v>0</v>
      </c>
      <c r="T21" s="67">
        <f t="shared" si="5"/>
        <v>0</v>
      </c>
      <c r="U21" s="69">
        <f t="shared" si="6"/>
        <v>0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2" customFormat="1" ht="12.75" customHeight="1">
      <c r="A22" s="82"/>
      <c r="B22" s="14" t="s">
        <v>87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7"/>
      <c r="S22" s="68">
        <f t="shared" si="4"/>
        <v>0</v>
      </c>
      <c r="T22" s="67">
        <f t="shared" si="5"/>
        <v>0</v>
      </c>
      <c r="U22" s="69">
        <f t="shared" si="6"/>
        <v>0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s="2" customFormat="1" ht="12.75" customHeight="1">
      <c r="A23" s="82"/>
      <c r="B23" s="14" t="s">
        <v>12</v>
      </c>
      <c r="C23" s="16">
        <v>60000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67"/>
      <c r="S23" s="68">
        <f t="shared" si="4"/>
        <v>60000</v>
      </c>
      <c r="T23" s="67">
        <f t="shared" si="5"/>
        <v>60000</v>
      </c>
      <c r="U23" s="69">
        <f t="shared" si="6"/>
        <v>0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2" customFormat="1" ht="12.75" customHeight="1">
      <c r="A24" s="82"/>
      <c r="B24" s="14" t="s">
        <v>69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67"/>
      <c r="S24" s="68">
        <f t="shared" si="4"/>
        <v>0</v>
      </c>
      <c r="T24" s="67">
        <f t="shared" si="5"/>
        <v>0</v>
      </c>
      <c r="U24" s="69">
        <f t="shared" si="6"/>
        <v>0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s="2" customFormat="1" ht="12.75" customHeight="1">
      <c r="A25" s="82"/>
      <c r="B25" s="14" t="s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7"/>
      <c r="S25" s="68">
        <f t="shared" si="4"/>
        <v>0</v>
      </c>
      <c r="T25" s="67">
        <f t="shared" si="5"/>
        <v>0</v>
      </c>
      <c r="U25" s="69">
        <f t="shared" si="6"/>
        <v>0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s="2" customFormat="1" ht="12.75" customHeight="1">
      <c r="A26" s="82"/>
      <c r="B26" s="14" t="s">
        <v>14</v>
      </c>
      <c r="C26" s="16">
        <v>10000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67"/>
      <c r="S26" s="68">
        <f t="shared" si="4"/>
        <v>10000</v>
      </c>
      <c r="T26" s="67">
        <f t="shared" si="5"/>
        <v>10000</v>
      </c>
      <c r="U26" s="69">
        <f t="shared" si="6"/>
        <v>0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2" customFormat="1" ht="12.75" customHeight="1">
      <c r="A27" s="82"/>
      <c r="B27" s="14" t="s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67"/>
      <c r="S27" s="68">
        <f t="shared" si="4"/>
        <v>0</v>
      </c>
      <c r="T27" s="67">
        <f t="shared" si="5"/>
        <v>0</v>
      </c>
      <c r="U27" s="69">
        <f t="shared" si="6"/>
        <v>0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2" customFormat="1" ht="12.75" customHeight="1">
      <c r="A28" s="82"/>
      <c r="B28" s="14" t="s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67"/>
      <c r="S28" s="68">
        <f t="shared" si="4"/>
        <v>0</v>
      </c>
      <c r="T28" s="67">
        <f t="shared" si="5"/>
        <v>0</v>
      </c>
      <c r="U28" s="69">
        <f t="shared" si="6"/>
        <v>0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2" customFormat="1" ht="12.75" customHeight="1">
      <c r="A29" s="82"/>
      <c r="B29" s="14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67"/>
      <c r="S29" s="68">
        <f t="shared" si="4"/>
        <v>0</v>
      </c>
      <c r="T29" s="67">
        <f t="shared" si="5"/>
        <v>0</v>
      </c>
      <c r="U29" s="69">
        <f t="shared" si="6"/>
        <v>0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4" customFormat="1" ht="12.75" customHeight="1">
      <c r="A30" s="82"/>
      <c r="B30" s="14" t="s">
        <v>72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6"/>
      <c r="S30" s="55">
        <f t="shared" si="4"/>
        <v>0</v>
      </c>
      <c r="T30" s="46">
        <f t="shared" si="5"/>
        <v>0</v>
      </c>
      <c r="U30" s="26">
        <f t="shared" si="6"/>
        <v>0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" customFormat="1" ht="12.75" customHeight="1">
      <c r="A31" s="82"/>
      <c r="B31" s="14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46"/>
      <c r="S31" s="55">
        <f t="shared" si="4"/>
        <v>0</v>
      </c>
      <c r="T31" s="46">
        <f t="shared" si="5"/>
        <v>0</v>
      </c>
      <c r="U31" s="26">
        <f t="shared" si="6"/>
        <v>0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s="4" customFormat="1" ht="12.75" customHeight="1">
      <c r="A32" s="82"/>
      <c r="B32" s="14" t="s">
        <v>54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6"/>
      <c r="S32" s="55">
        <f t="shared" si="4"/>
        <v>0</v>
      </c>
      <c r="T32" s="46">
        <f t="shared" si="5"/>
        <v>0</v>
      </c>
      <c r="U32" s="26">
        <f t="shared" si="6"/>
        <v>0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s="4" customFormat="1" ht="12.75" customHeight="1">
      <c r="A33" s="82"/>
      <c r="B33" s="14" t="s">
        <v>55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46"/>
      <c r="S33" s="55">
        <f t="shared" si="4"/>
        <v>0</v>
      </c>
      <c r="T33" s="46">
        <f t="shared" si="5"/>
        <v>0</v>
      </c>
      <c r="U33" s="26">
        <f t="shared" si="6"/>
        <v>0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s="4" customFormat="1" ht="12.75" customHeight="1">
      <c r="A34" s="82"/>
      <c r="B34" s="14" t="s">
        <v>56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46"/>
      <c r="S34" s="55">
        <f t="shared" si="4"/>
        <v>0</v>
      </c>
      <c r="T34" s="46">
        <f t="shared" si="5"/>
        <v>0</v>
      </c>
      <c r="U34" s="26">
        <f t="shared" si="6"/>
        <v>0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s="4" customFormat="1" ht="12.75" customHeight="1">
      <c r="A35" s="82"/>
      <c r="B35" s="14" t="s">
        <v>57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6"/>
      <c r="S35" s="55">
        <f t="shared" si="4"/>
        <v>0</v>
      </c>
      <c r="T35" s="46">
        <f t="shared" si="5"/>
        <v>0</v>
      </c>
      <c r="U35" s="26">
        <f t="shared" si="6"/>
        <v>0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s="4" customFormat="1" ht="12.75" customHeight="1">
      <c r="A36" s="82"/>
      <c r="B36" s="14" t="s">
        <v>83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46"/>
      <c r="S36" s="55">
        <f t="shared" si="4"/>
        <v>0</v>
      </c>
      <c r="T36" s="46">
        <f t="shared" si="5"/>
        <v>0</v>
      </c>
      <c r="U36" s="26">
        <f t="shared" si="6"/>
        <v>0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s="4" customFormat="1" ht="12.75" customHeight="1">
      <c r="A37" s="82"/>
      <c r="B37" s="14" t="s">
        <v>82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46"/>
      <c r="S37" s="55">
        <f t="shared" si="4"/>
        <v>0</v>
      </c>
      <c r="T37" s="46">
        <f t="shared" si="5"/>
        <v>0</v>
      </c>
      <c r="U37" s="26">
        <f t="shared" si="6"/>
        <v>0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4" customFormat="1" ht="12.75" customHeight="1">
      <c r="A38" s="82"/>
      <c r="B38" s="14" t="s">
        <v>84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46"/>
      <c r="S38" s="55">
        <f t="shared" si="4"/>
        <v>0</v>
      </c>
      <c r="T38" s="46">
        <f t="shared" si="5"/>
        <v>0</v>
      </c>
      <c r="U38" s="26">
        <f t="shared" si="6"/>
        <v>0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255" s="4" customFormat="1" ht="12.75" customHeight="1">
      <c r="A39" s="82"/>
      <c r="B39" s="14" t="s">
        <v>26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46"/>
      <c r="S39" s="55">
        <f t="shared" si="4"/>
        <v>0</v>
      </c>
      <c r="T39" s="46">
        <f t="shared" si="5"/>
        <v>0</v>
      </c>
      <c r="U39" s="26">
        <f t="shared" si="6"/>
        <v>0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</row>
    <row r="40" spans="1:255" s="4" customFormat="1" ht="12.75" customHeight="1">
      <c r="A40" s="82"/>
      <c r="B40" s="14" t="s">
        <v>61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46"/>
      <c r="S40" s="55">
        <f t="shared" si="4"/>
        <v>0</v>
      </c>
      <c r="T40" s="46">
        <f t="shared" si="5"/>
        <v>0</v>
      </c>
      <c r="U40" s="26">
        <f t="shared" si="6"/>
        <v>0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" customFormat="1" ht="12.75" customHeight="1">
      <c r="A41" s="82"/>
      <c r="B41" s="14" t="s">
        <v>86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46"/>
      <c r="S41" s="55">
        <f t="shared" si="4"/>
        <v>0</v>
      </c>
      <c r="T41" s="46">
        <f t="shared" si="5"/>
        <v>0</v>
      </c>
      <c r="U41" s="26">
        <f t="shared" si="6"/>
        <v>0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</row>
    <row r="42" spans="1:255" s="4" customFormat="1" ht="12.75" customHeight="1">
      <c r="A42" s="83"/>
      <c r="B42" s="14" t="s">
        <v>59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46"/>
      <c r="S42" s="55">
        <f t="shared" si="4"/>
        <v>0</v>
      </c>
      <c r="T42" s="46">
        <f t="shared" si="5"/>
        <v>0</v>
      </c>
      <c r="U42" s="26">
        <f t="shared" si="6"/>
        <v>0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s="10" customFormat="1" ht="12.75" customHeight="1">
      <c r="A43" s="88" t="s">
        <v>62</v>
      </c>
      <c r="B43" s="89"/>
      <c r="C43" s="17">
        <f>SUM(C7:C42)</f>
        <v>305000</v>
      </c>
      <c r="D43" s="17">
        <f aca="true" t="shared" si="7" ref="D43:Q43">SUM(D7:D42)</f>
        <v>0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0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7">
        <f t="shared" si="7"/>
        <v>630000</v>
      </c>
      <c r="P43" s="17">
        <f t="shared" si="7"/>
        <v>0</v>
      </c>
      <c r="Q43" s="17">
        <f t="shared" si="7"/>
        <v>0</v>
      </c>
      <c r="R43" s="47"/>
      <c r="S43" s="53">
        <f t="shared" si="4"/>
        <v>935000</v>
      </c>
      <c r="T43" s="17">
        <f t="shared" si="5"/>
        <v>25416.666666666668</v>
      </c>
      <c r="U43" s="54">
        <f t="shared" si="6"/>
        <v>210000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 s="3" customFormat="1" ht="12.75" customHeight="1">
      <c r="A44" s="76" t="s">
        <v>60</v>
      </c>
      <c r="B44" s="18" t="s">
        <v>49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70"/>
      <c r="S44" s="71">
        <f t="shared" si="4"/>
        <v>0</v>
      </c>
      <c r="T44" s="70">
        <f t="shared" si="5"/>
        <v>0</v>
      </c>
      <c r="U44" s="72">
        <f t="shared" si="6"/>
        <v>0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3" customFormat="1" ht="12.75" customHeight="1">
      <c r="A45" s="76"/>
      <c r="B45" s="18" t="s">
        <v>10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70"/>
      <c r="S45" s="71">
        <f t="shared" si="4"/>
        <v>0</v>
      </c>
      <c r="T45" s="70">
        <f t="shared" si="5"/>
        <v>0</v>
      </c>
      <c r="U45" s="72">
        <f t="shared" si="6"/>
        <v>0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3" customFormat="1" ht="12.75" customHeight="1">
      <c r="A46" s="76"/>
      <c r="B46" s="18" t="s">
        <v>19</v>
      </c>
      <c r="C46" s="19">
        <v>15000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>
        <v>45000</v>
      </c>
      <c r="P46" s="19"/>
      <c r="Q46" s="19"/>
      <c r="R46" s="70"/>
      <c r="S46" s="71">
        <f t="shared" si="4"/>
        <v>60000</v>
      </c>
      <c r="T46" s="70">
        <f t="shared" si="5"/>
        <v>15000</v>
      </c>
      <c r="U46" s="72">
        <f t="shared" si="6"/>
        <v>45000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3" customFormat="1" ht="12.75" customHeight="1">
      <c r="A47" s="76"/>
      <c r="B47" s="18" t="s">
        <v>20</v>
      </c>
      <c r="C47" s="19">
        <v>15000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>
        <v>45000</v>
      </c>
      <c r="P47" s="19"/>
      <c r="Q47" s="19"/>
      <c r="R47" s="70"/>
      <c r="S47" s="71">
        <f t="shared" si="4"/>
        <v>60000</v>
      </c>
      <c r="T47" s="70">
        <f t="shared" si="5"/>
        <v>15000</v>
      </c>
      <c r="U47" s="72">
        <f t="shared" si="6"/>
        <v>45000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3" customFormat="1" ht="12.75" customHeight="1">
      <c r="A48" s="76"/>
      <c r="B48" s="18" t="s">
        <v>21</v>
      </c>
      <c r="C48" s="19">
        <v>5000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>
        <v>15000</v>
      </c>
      <c r="P48" s="19"/>
      <c r="Q48" s="19"/>
      <c r="R48" s="70"/>
      <c r="S48" s="71">
        <f t="shared" si="4"/>
        <v>20000</v>
      </c>
      <c r="T48" s="70">
        <f t="shared" si="5"/>
        <v>5000</v>
      </c>
      <c r="U48" s="72">
        <f t="shared" si="6"/>
        <v>15000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3" customFormat="1" ht="12.75" customHeight="1">
      <c r="A49" s="76"/>
      <c r="B49" s="18" t="s">
        <v>22</v>
      </c>
      <c r="C49" s="19">
        <v>2000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>
        <v>6000</v>
      </c>
      <c r="P49" s="19"/>
      <c r="Q49" s="19"/>
      <c r="R49" s="70"/>
      <c r="S49" s="71">
        <f t="shared" si="4"/>
        <v>8000</v>
      </c>
      <c r="T49" s="70">
        <f t="shared" si="5"/>
        <v>2000</v>
      </c>
      <c r="U49" s="72">
        <f t="shared" si="6"/>
        <v>6000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3" customFormat="1" ht="12.75" customHeight="1">
      <c r="A50" s="76"/>
      <c r="B50" s="18" t="s">
        <v>23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70"/>
      <c r="S50" s="71">
        <f t="shared" si="4"/>
        <v>0</v>
      </c>
      <c r="T50" s="70">
        <f t="shared" si="5"/>
        <v>0</v>
      </c>
      <c r="U50" s="72">
        <f t="shared" si="6"/>
        <v>0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3" customFormat="1" ht="12.75" customHeight="1">
      <c r="A51" s="76"/>
      <c r="B51" s="18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70"/>
      <c r="S51" s="71">
        <f t="shared" si="4"/>
        <v>0</v>
      </c>
      <c r="T51" s="70">
        <f t="shared" si="5"/>
        <v>0</v>
      </c>
      <c r="U51" s="72">
        <f t="shared" si="6"/>
        <v>0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3" customFormat="1" ht="12.75" customHeight="1">
      <c r="A52" s="76"/>
      <c r="B52" s="18" t="s">
        <v>47</v>
      </c>
      <c r="C52" s="19">
        <v>7000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21000</v>
      </c>
      <c r="P52" s="19"/>
      <c r="Q52" s="19"/>
      <c r="R52" s="70"/>
      <c r="S52" s="71">
        <f t="shared" si="4"/>
        <v>28000</v>
      </c>
      <c r="T52" s="70">
        <f t="shared" si="5"/>
        <v>7000</v>
      </c>
      <c r="U52" s="72">
        <f t="shared" si="6"/>
        <v>21000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3" customFormat="1" ht="12.75" customHeight="1">
      <c r="A53" s="76"/>
      <c r="B53" s="18" t="s">
        <v>24</v>
      </c>
      <c r="C53" s="19">
        <v>10000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70"/>
      <c r="S53" s="71">
        <f t="shared" si="4"/>
        <v>10000</v>
      </c>
      <c r="T53" s="70">
        <f t="shared" si="5"/>
        <v>10000</v>
      </c>
      <c r="U53" s="72">
        <f t="shared" si="6"/>
        <v>0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3" customFormat="1" ht="12.75" customHeight="1">
      <c r="A54" s="76"/>
      <c r="B54" s="18" t="s">
        <v>25</v>
      </c>
      <c r="C54" s="19">
        <v>10000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70"/>
      <c r="S54" s="71">
        <f t="shared" si="4"/>
        <v>10000</v>
      </c>
      <c r="T54" s="70">
        <f t="shared" si="5"/>
        <v>10000</v>
      </c>
      <c r="U54" s="72">
        <f t="shared" si="6"/>
        <v>0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3" customFormat="1" ht="12.75" customHeight="1">
      <c r="A55" s="76"/>
      <c r="B55" s="18" t="s">
        <v>26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70"/>
      <c r="S55" s="71">
        <f t="shared" si="4"/>
        <v>0</v>
      </c>
      <c r="T55" s="70">
        <f t="shared" si="5"/>
        <v>0</v>
      </c>
      <c r="U55" s="72">
        <f t="shared" si="6"/>
        <v>0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3" customFormat="1" ht="12.75" customHeight="1">
      <c r="A56" s="76"/>
      <c r="B56" s="18" t="s">
        <v>27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70"/>
      <c r="S56" s="71">
        <f t="shared" si="4"/>
        <v>0</v>
      </c>
      <c r="T56" s="70">
        <f t="shared" si="5"/>
        <v>0</v>
      </c>
      <c r="U56" s="72">
        <f t="shared" si="6"/>
        <v>0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3" customFormat="1" ht="12.75" customHeight="1">
      <c r="A57" s="76"/>
      <c r="B57" s="18" t="s">
        <v>28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70"/>
      <c r="S57" s="71">
        <f t="shared" si="4"/>
        <v>0</v>
      </c>
      <c r="T57" s="70">
        <f t="shared" si="5"/>
        <v>0</v>
      </c>
      <c r="U57" s="72">
        <f t="shared" si="6"/>
        <v>0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3" customFormat="1" ht="12.75" customHeight="1">
      <c r="A58" s="76"/>
      <c r="B58" s="18" t="s">
        <v>52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70"/>
      <c r="S58" s="71">
        <f t="shared" si="4"/>
        <v>0</v>
      </c>
      <c r="T58" s="70">
        <f t="shared" si="5"/>
        <v>0</v>
      </c>
      <c r="U58" s="72">
        <f t="shared" si="6"/>
        <v>0</v>
      </c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3" customFormat="1" ht="12.75" customHeight="1">
      <c r="A59" s="76"/>
      <c r="B59" s="18" t="s">
        <v>51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70"/>
      <c r="S59" s="71">
        <f t="shared" si="4"/>
        <v>0</v>
      </c>
      <c r="T59" s="70">
        <f t="shared" si="5"/>
        <v>0</v>
      </c>
      <c r="U59" s="72">
        <f t="shared" si="6"/>
        <v>0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3" customFormat="1" ht="12.75" customHeight="1">
      <c r="A60" s="76"/>
      <c r="B60" s="18" t="s">
        <v>29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70"/>
      <c r="S60" s="71">
        <f t="shared" si="4"/>
        <v>0</v>
      </c>
      <c r="T60" s="70">
        <f t="shared" si="5"/>
        <v>0</v>
      </c>
      <c r="U60" s="72">
        <f t="shared" si="6"/>
        <v>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3" customFormat="1" ht="12.75" customHeight="1">
      <c r="A61" s="76"/>
      <c r="B61" s="18" t="s">
        <v>30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70"/>
      <c r="S61" s="71">
        <f t="shared" si="4"/>
        <v>0</v>
      </c>
      <c r="T61" s="70">
        <f t="shared" si="5"/>
        <v>0</v>
      </c>
      <c r="U61" s="72">
        <f t="shared" si="6"/>
        <v>0</v>
      </c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3" customFormat="1" ht="12.75" customHeight="1">
      <c r="A62" s="76"/>
      <c r="B62" s="18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70"/>
      <c r="S62" s="71">
        <f t="shared" si="4"/>
        <v>0</v>
      </c>
      <c r="T62" s="70">
        <f t="shared" si="5"/>
        <v>0</v>
      </c>
      <c r="U62" s="72">
        <f t="shared" si="6"/>
        <v>0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3" customFormat="1" ht="12.75" customHeight="1">
      <c r="A63" s="76"/>
      <c r="B63" s="18" t="s">
        <v>31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70"/>
      <c r="S63" s="71">
        <f t="shared" si="4"/>
        <v>0</v>
      </c>
      <c r="T63" s="70">
        <f t="shared" si="5"/>
        <v>0</v>
      </c>
      <c r="U63" s="72">
        <f t="shared" si="6"/>
        <v>0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3" customFormat="1" ht="12.75" customHeight="1">
      <c r="A64" s="76"/>
      <c r="B64" s="18" t="s">
        <v>32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70"/>
      <c r="S64" s="71">
        <f t="shared" si="4"/>
        <v>0</v>
      </c>
      <c r="T64" s="70">
        <f t="shared" si="5"/>
        <v>0</v>
      </c>
      <c r="U64" s="72">
        <f t="shared" si="6"/>
        <v>0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3" customFormat="1" ht="12.75" customHeight="1">
      <c r="A65" s="76"/>
      <c r="B65" s="18" t="s">
        <v>34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70"/>
      <c r="S65" s="71">
        <f t="shared" si="4"/>
        <v>0</v>
      </c>
      <c r="T65" s="70">
        <f t="shared" si="5"/>
        <v>0</v>
      </c>
      <c r="U65" s="72">
        <f t="shared" si="6"/>
        <v>0</v>
      </c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3" customFormat="1" ht="12.75" customHeight="1">
      <c r="A66" s="76"/>
      <c r="B66" s="18" t="s">
        <v>35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70"/>
      <c r="S66" s="71">
        <f t="shared" si="4"/>
        <v>0</v>
      </c>
      <c r="T66" s="70">
        <f t="shared" si="5"/>
        <v>0</v>
      </c>
      <c r="U66" s="72">
        <f t="shared" si="6"/>
        <v>0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11" customFormat="1" ht="12.75" customHeight="1">
      <c r="A67" s="77" t="s">
        <v>63</v>
      </c>
      <c r="B67" s="78"/>
      <c r="C67" s="20">
        <f>SUM(C44:C66)</f>
        <v>64000</v>
      </c>
      <c r="D67" s="20">
        <f aca="true" t="shared" si="8" ref="D67:R67">SUM(D44:D66)</f>
        <v>0</v>
      </c>
      <c r="E67" s="20">
        <f t="shared" si="8"/>
        <v>0</v>
      </c>
      <c r="F67" s="20">
        <f t="shared" si="8"/>
        <v>0</v>
      </c>
      <c r="G67" s="20">
        <f t="shared" si="8"/>
        <v>0</v>
      </c>
      <c r="H67" s="20">
        <f t="shared" si="8"/>
        <v>0</v>
      </c>
      <c r="I67" s="20">
        <f t="shared" si="8"/>
        <v>0</v>
      </c>
      <c r="J67" s="20">
        <f t="shared" si="8"/>
        <v>0</v>
      </c>
      <c r="K67" s="20">
        <f t="shared" si="8"/>
        <v>0</v>
      </c>
      <c r="L67" s="20">
        <f t="shared" si="8"/>
        <v>0</v>
      </c>
      <c r="M67" s="20">
        <f t="shared" si="8"/>
        <v>0</v>
      </c>
      <c r="N67" s="20">
        <f t="shared" si="8"/>
        <v>0</v>
      </c>
      <c r="O67" s="20">
        <f t="shared" si="8"/>
        <v>132000</v>
      </c>
      <c r="P67" s="20">
        <f t="shared" si="8"/>
        <v>0</v>
      </c>
      <c r="Q67" s="20">
        <f t="shared" si="8"/>
        <v>0</v>
      </c>
      <c r="R67" s="48">
        <f t="shared" si="8"/>
        <v>0</v>
      </c>
      <c r="S67" s="56">
        <f t="shared" si="4"/>
        <v>196000</v>
      </c>
      <c r="T67" s="48">
        <f t="shared" si="5"/>
        <v>5333.333333333333</v>
      </c>
      <c r="U67" s="25">
        <f t="shared" si="6"/>
        <v>33000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6" customFormat="1" ht="12.75" customHeight="1">
      <c r="A68" s="79" t="s">
        <v>38</v>
      </c>
      <c r="B68" s="22" t="s">
        <v>36</v>
      </c>
      <c r="C68" s="23">
        <v>22</v>
      </c>
      <c r="D68" s="23"/>
      <c r="E68" s="23"/>
      <c r="F68" s="23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49"/>
      <c r="S68" s="57">
        <f t="shared" si="4"/>
        <v>22</v>
      </c>
      <c r="T68" s="49">
        <f t="shared" si="5"/>
        <v>22</v>
      </c>
      <c r="U68" s="27">
        <f t="shared" si="6"/>
        <v>0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6" customFormat="1" ht="12.75" customHeight="1">
      <c r="A69" s="79"/>
      <c r="B69" s="22" t="s">
        <v>37</v>
      </c>
      <c r="C69" s="23">
        <v>5</v>
      </c>
      <c r="D69" s="23"/>
      <c r="E69" s="23"/>
      <c r="F69" s="23"/>
      <c r="G69" s="2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49"/>
      <c r="S69" s="57">
        <f t="shared" si="4"/>
        <v>5</v>
      </c>
      <c r="T69" s="49">
        <f t="shared" si="5"/>
        <v>5</v>
      </c>
      <c r="U69" s="27">
        <f t="shared" si="6"/>
        <v>0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6" customFormat="1" ht="12.75" customHeight="1">
      <c r="A70" s="79"/>
      <c r="B70" s="22" t="s">
        <v>88</v>
      </c>
      <c r="C70" s="23">
        <v>5</v>
      </c>
      <c r="D70" s="23"/>
      <c r="E70" s="23"/>
      <c r="F70" s="23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49"/>
      <c r="S70" s="57"/>
      <c r="T70" s="49"/>
      <c r="U70" s="27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6" customFormat="1" ht="12.75" customHeight="1">
      <c r="A71" s="79"/>
      <c r="B71" s="22" t="s">
        <v>74</v>
      </c>
      <c r="C71" s="23">
        <v>2</v>
      </c>
      <c r="D71" s="23"/>
      <c r="E71" s="23"/>
      <c r="F71" s="23"/>
      <c r="G71" s="23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49"/>
      <c r="S71" s="57">
        <f aca="true" t="shared" si="9" ref="S71:S81">SUM(C71:R71)</f>
        <v>2</v>
      </c>
      <c r="T71" s="49">
        <f aca="true" t="shared" si="10" ref="T71:T81">IF(ISERROR(AVERAGE(C71:N71))=TRUE,0,AVERAGE(C71:N71))</f>
        <v>2</v>
      </c>
      <c r="U71" s="27">
        <f aca="true" t="shared" si="11" ref="U71:U81">IF(ISERROR(AVERAGE(O71:R71))=TRUE,0,AVERAGE(O71:R71))</f>
        <v>0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6" customFormat="1" ht="12.75" customHeight="1">
      <c r="A72" s="79"/>
      <c r="B72" s="22" t="s">
        <v>50</v>
      </c>
      <c r="C72" s="23">
        <v>8</v>
      </c>
      <c r="D72" s="23"/>
      <c r="E72" s="23"/>
      <c r="F72" s="23"/>
      <c r="G72" s="23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49"/>
      <c r="S72" s="57">
        <f t="shared" si="9"/>
        <v>8</v>
      </c>
      <c r="T72" s="49">
        <f t="shared" si="10"/>
        <v>8</v>
      </c>
      <c r="U72" s="27">
        <f t="shared" si="11"/>
        <v>0</v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6" customFormat="1" ht="12.75" customHeight="1">
      <c r="A73" s="79"/>
      <c r="B73" s="22" t="s">
        <v>39</v>
      </c>
      <c r="C73" s="23"/>
      <c r="D73" s="23"/>
      <c r="E73" s="23"/>
      <c r="F73" s="23"/>
      <c r="G73" s="23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49"/>
      <c r="S73" s="57">
        <f t="shared" si="9"/>
        <v>0</v>
      </c>
      <c r="T73" s="49">
        <f t="shared" si="10"/>
        <v>0</v>
      </c>
      <c r="U73" s="27">
        <f t="shared" si="11"/>
        <v>0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6" customFormat="1" ht="12.75" customHeight="1">
      <c r="A74" s="79"/>
      <c r="B74" s="22" t="s">
        <v>40</v>
      </c>
      <c r="C74" s="23"/>
      <c r="D74" s="23"/>
      <c r="E74" s="23"/>
      <c r="F74" s="23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49"/>
      <c r="S74" s="57">
        <f t="shared" si="9"/>
        <v>0</v>
      </c>
      <c r="T74" s="49">
        <f t="shared" si="10"/>
        <v>0</v>
      </c>
      <c r="U74" s="27">
        <f t="shared" si="11"/>
        <v>0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6" customFormat="1" ht="12.75" customHeight="1">
      <c r="A75" s="79"/>
      <c r="B75" s="22" t="s">
        <v>58</v>
      </c>
      <c r="C75" s="23"/>
      <c r="D75" s="23"/>
      <c r="E75" s="23"/>
      <c r="F75" s="23"/>
      <c r="G75" s="23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49"/>
      <c r="S75" s="57">
        <f t="shared" si="9"/>
        <v>0</v>
      </c>
      <c r="T75" s="49">
        <f t="shared" si="10"/>
        <v>0</v>
      </c>
      <c r="U75" s="27">
        <f t="shared" si="11"/>
        <v>0</v>
      </c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6" customFormat="1" ht="12.75" customHeight="1">
      <c r="A76" s="79"/>
      <c r="B76" s="22" t="s">
        <v>41</v>
      </c>
      <c r="C76" s="23"/>
      <c r="D76" s="23"/>
      <c r="E76" s="23"/>
      <c r="F76" s="23"/>
      <c r="G76" s="23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49"/>
      <c r="S76" s="57">
        <f t="shared" si="9"/>
        <v>0</v>
      </c>
      <c r="T76" s="49">
        <f t="shared" si="10"/>
        <v>0</v>
      </c>
      <c r="U76" s="27">
        <f t="shared" si="11"/>
        <v>0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6" customFormat="1" ht="12.75" customHeight="1">
      <c r="A77" s="79"/>
      <c r="B77" s="22" t="s">
        <v>42</v>
      </c>
      <c r="C77" s="23"/>
      <c r="D77" s="23"/>
      <c r="E77" s="23"/>
      <c r="F77" s="23"/>
      <c r="G77" s="23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49"/>
      <c r="S77" s="57">
        <f t="shared" si="9"/>
        <v>0</v>
      </c>
      <c r="T77" s="49">
        <f t="shared" si="10"/>
        <v>0</v>
      </c>
      <c r="U77" s="27">
        <f t="shared" si="11"/>
        <v>0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6" customFormat="1" ht="12.75" customHeight="1">
      <c r="A78" s="79"/>
      <c r="B78" s="22" t="s">
        <v>43</v>
      </c>
      <c r="C78" s="23">
        <v>10</v>
      </c>
      <c r="D78" s="23"/>
      <c r="E78" s="23"/>
      <c r="F78" s="23"/>
      <c r="G78" s="23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49"/>
      <c r="S78" s="57">
        <f t="shared" si="9"/>
        <v>10</v>
      </c>
      <c r="T78" s="49">
        <f t="shared" si="10"/>
        <v>10</v>
      </c>
      <c r="U78" s="27">
        <f t="shared" si="11"/>
        <v>0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6" customFormat="1" ht="12.75" customHeight="1">
      <c r="A79" s="79"/>
      <c r="B79" s="22" t="s">
        <v>46</v>
      </c>
      <c r="C79" s="23"/>
      <c r="D79" s="23"/>
      <c r="E79" s="23"/>
      <c r="F79" s="23"/>
      <c r="G79" s="23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49"/>
      <c r="S79" s="57">
        <f t="shared" si="9"/>
        <v>0</v>
      </c>
      <c r="T79" s="49">
        <f t="shared" si="10"/>
        <v>0</v>
      </c>
      <c r="U79" s="27">
        <f t="shared" si="11"/>
        <v>0</v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6" customFormat="1" ht="12.75" customHeight="1">
      <c r="A80" s="79"/>
      <c r="B80" s="22" t="s">
        <v>44</v>
      </c>
      <c r="C80" s="23"/>
      <c r="D80" s="23"/>
      <c r="E80" s="23"/>
      <c r="F80" s="23"/>
      <c r="G80" s="23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49"/>
      <c r="S80" s="57">
        <f t="shared" si="9"/>
        <v>0</v>
      </c>
      <c r="T80" s="49">
        <f t="shared" si="10"/>
        <v>0</v>
      </c>
      <c r="U80" s="27">
        <f t="shared" si="11"/>
        <v>0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6" customFormat="1" ht="12.75" customHeight="1" thickBot="1">
      <c r="A81" s="80"/>
      <c r="B81" s="28" t="s">
        <v>45</v>
      </c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50"/>
      <c r="S81" s="58">
        <f t="shared" si="9"/>
        <v>0</v>
      </c>
      <c r="T81" s="50">
        <f t="shared" si="10"/>
        <v>0</v>
      </c>
      <c r="U81" s="30">
        <f t="shared" si="11"/>
        <v>0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</sheetData>
  <sheetProtection/>
  <mergeCells count="14">
    <mergeCell ref="A67:B67"/>
    <mergeCell ref="A68:A81"/>
    <mergeCell ref="A4:B4"/>
    <mergeCell ref="A5:B5"/>
    <mergeCell ref="A6:B6"/>
    <mergeCell ref="A7:A42"/>
    <mergeCell ref="A43:B43"/>
    <mergeCell ref="A44:A66"/>
    <mergeCell ref="A1:B1"/>
    <mergeCell ref="S1:S2"/>
    <mergeCell ref="T1:T2"/>
    <mergeCell ref="U1:U2"/>
    <mergeCell ref="A2:B2"/>
    <mergeCell ref="A3:B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2011-05-15T19:43:07Z</dcterms:modified>
  <cp:category/>
  <cp:version/>
  <cp:contentType/>
  <cp:contentStatus/>
</cp:coreProperties>
</file>