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032" windowHeight="7824" tabRatio="912" firstSheet="1" activeTab="1"/>
  </bookViews>
  <sheets>
    <sheet name="祝日" sheetId="24" state="hidden" r:id="rId1"/>
    <sheet name="スケジュール設定" sheetId="44" r:id="rId2"/>
    <sheet name="A4縦" sheetId="10" r:id="rId3"/>
    <sheet name="A4横" sheetId="45" r:id="rId4"/>
    <sheet name="A5縦" sheetId="36" r:id="rId5"/>
    <sheet name="A5横" sheetId="46" r:id="rId6"/>
    <sheet name="A3" sheetId="47" r:id="rId7"/>
    <sheet name="A6" sheetId="37" r:id="rId8"/>
    <sheet name="B4" sheetId="39" r:id="rId9"/>
    <sheet name="B5" sheetId="40" r:id="rId10"/>
    <sheet name="B6" sheetId="38" r:id="rId11"/>
    <sheet name="ハガキ" sheetId="48" r:id="rId12"/>
    <sheet name="L判" sheetId="49" r:id="rId13"/>
    <sheet name="Letter" sheetId="41" r:id="rId14"/>
    <sheet name="Statement" sheetId="43" r:id="rId15"/>
  </sheets>
  <definedNames>
    <definedName name="_xlnm.Print_Area" localSheetId="6">'A3'!$A$1:$FL$12</definedName>
    <definedName name="_xlnm.Print_Area" localSheetId="3">A4横!$A$1:$FL$11</definedName>
    <definedName name="_xlnm.Print_Area" localSheetId="2">A4縦!$A$1:$FL$12</definedName>
    <definedName name="_xlnm.Print_Area" localSheetId="5">A5横!$A$1:$FL$11</definedName>
    <definedName name="_xlnm.Print_Area" localSheetId="4">A5縦!$A$1:$FL$11</definedName>
    <definedName name="_xlnm.Print_Area" localSheetId="7">'A6'!$A$1:$FL$10</definedName>
    <definedName name="_xlnm.Print_Area" localSheetId="8">'B4'!$A$1:$FL$12</definedName>
    <definedName name="_xlnm.Print_Area" localSheetId="9">'B5'!$A$1:$FL$12</definedName>
    <definedName name="_xlnm.Print_Area" localSheetId="10">'B6'!$A$1:$FL$12</definedName>
    <definedName name="_xlnm.Print_Area" localSheetId="13">Letter!$A$1:$FL$11</definedName>
    <definedName name="_xlnm.Print_Area" localSheetId="12">L判!$A$1:$FL$10</definedName>
    <definedName name="_xlnm.Print_Area" localSheetId="14">Statement!$A$1:$FL$11</definedName>
    <definedName name="_xlnm.Print_Area" localSheetId="11">ハガキ!$A$1:$FL$10</definedName>
  </definedNames>
  <calcPr calcId="152511"/>
</workbook>
</file>

<file path=xl/calcChain.xml><?xml version="1.0" encoding="utf-8"?>
<calcChain xmlns="http://schemas.openxmlformats.org/spreadsheetml/2006/main">
  <c r="K70" i="24" l="1"/>
  <c r="K68" i="24"/>
  <c r="K66" i="24"/>
  <c r="K64" i="24"/>
  <c r="K62" i="24"/>
  <c r="K60" i="24"/>
  <c r="K58" i="24"/>
  <c r="K56" i="24"/>
  <c r="K54" i="24"/>
  <c r="K52" i="24"/>
  <c r="K50" i="24"/>
  <c r="K48" i="24"/>
  <c r="K46" i="24"/>
  <c r="O46" i="24" s="1"/>
  <c r="K44" i="24"/>
  <c r="K42" i="24"/>
  <c r="K40" i="24"/>
  <c r="K38" i="24"/>
  <c r="K37" i="24"/>
  <c r="P46" i="24"/>
  <c r="J69" i="24" l="1"/>
  <c r="K69" i="24" l="1"/>
  <c r="A1" i="49" l="1"/>
  <c r="O1" i="49" s="1"/>
  <c r="A1" i="48"/>
  <c r="A5" i="48" s="1"/>
  <c r="A1" i="47"/>
  <c r="A5" i="47" s="1"/>
  <c r="P61" i="24"/>
  <c r="P62" i="24"/>
  <c r="P63" i="24"/>
  <c r="P64" i="24"/>
  <c r="P65" i="24"/>
  <c r="P66" i="24"/>
  <c r="P67" i="24"/>
  <c r="P68" i="24"/>
  <c r="P69" i="24"/>
  <c r="P70" i="24"/>
  <c r="P60" i="24"/>
  <c r="P45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44" i="24"/>
  <c r="P38" i="24"/>
  <c r="P39" i="24"/>
  <c r="P40" i="24"/>
  <c r="P41" i="24"/>
  <c r="P42" i="24"/>
  <c r="P37" i="24"/>
  <c r="O69" i="24"/>
  <c r="O70" i="24"/>
  <c r="O71" i="24"/>
  <c r="K43" i="24"/>
  <c r="J43" i="24" s="1"/>
  <c r="O44" i="24" s="1"/>
  <c r="K59" i="24"/>
  <c r="O59" i="24" s="1"/>
  <c r="J59" i="24" l="1"/>
  <c r="O60" i="24" s="1"/>
  <c r="O1" i="48"/>
  <c r="O5" i="48" s="1"/>
  <c r="Q5" i="48" s="1"/>
  <c r="O4" i="49"/>
  <c r="O2" i="49"/>
  <c r="A2" i="49"/>
  <c r="A4" i="49"/>
  <c r="A5" i="49"/>
  <c r="AC1" i="49"/>
  <c r="O5" i="49"/>
  <c r="C5" i="48"/>
  <c r="A2" i="48"/>
  <c r="A4" i="48"/>
  <c r="C5" i="47"/>
  <c r="O1" i="47"/>
  <c r="A2" i="47"/>
  <c r="A4" i="47"/>
  <c r="O43" i="24"/>
  <c r="O1" i="10"/>
  <c r="O2" i="48" l="1"/>
  <c r="AC1" i="48"/>
  <c r="AC4" i="48" s="1"/>
  <c r="O4" i="48"/>
  <c r="Q5" i="49"/>
  <c r="C5" i="49"/>
  <c r="AQ1" i="49"/>
  <c r="AC4" i="49"/>
  <c r="AC2" i="49"/>
  <c r="AC5" i="49"/>
  <c r="E5" i="48"/>
  <c r="S5" i="48"/>
  <c r="O5" i="47"/>
  <c r="AC1" i="47"/>
  <c r="O4" i="47"/>
  <c r="O2" i="47"/>
  <c r="E5" i="47"/>
  <c r="A1" i="36"/>
  <c r="A1" i="46"/>
  <c r="A1" i="37"/>
  <c r="A1" i="39"/>
  <c r="A1" i="40"/>
  <c r="A1" i="38"/>
  <c r="A1" i="41"/>
  <c r="A1" i="43"/>
  <c r="A1" i="45"/>
  <c r="AC2" i="48" l="1"/>
  <c r="AC5" i="48"/>
  <c r="AQ1" i="48"/>
  <c r="AQ5" i="48" s="1"/>
  <c r="AE5" i="49"/>
  <c r="E5" i="49"/>
  <c r="S5" i="49"/>
  <c r="AQ4" i="49"/>
  <c r="AQ2" i="49"/>
  <c r="AQ5" i="49"/>
  <c r="BE1" i="49"/>
  <c r="U5" i="48"/>
  <c r="G5" i="48"/>
  <c r="AE5" i="48"/>
  <c r="AC5" i="47"/>
  <c r="AC4" i="47"/>
  <c r="AC2" i="47"/>
  <c r="AQ1" i="47"/>
  <c r="G5" i="47"/>
  <c r="Q5" i="47"/>
  <c r="A5" i="46"/>
  <c r="C5" i="46" s="1"/>
  <c r="A4" i="46"/>
  <c r="A2" i="46"/>
  <c r="O1" i="46"/>
  <c r="O5" i="46" s="1"/>
  <c r="A5" i="45"/>
  <c r="C5" i="45" s="1"/>
  <c r="A4" i="45"/>
  <c r="A2" i="45"/>
  <c r="O1" i="45"/>
  <c r="O5" i="45" s="1"/>
  <c r="AQ4" i="48" l="1"/>
  <c r="BE1" i="48"/>
  <c r="BE4" i="48" s="1"/>
  <c r="AQ2" i="48"/>
  <c r="AS5" i="49"/>
  <c r="BS1" i="49"/>
  <c r="BE5" i="49"/>
  <c r="BE4" i="49"/>
  <c r="BE2" i="49"/>
  <c r="U5" i="49"/>
  <c r="G5" i="49"/>
  <c r="AG5" i="49"/>
  <c r="AS5" i="48"/>
  <c r="AG5" i="48"/>
  <c r="I5" i="48"/>
  <c r="W5" i="48"/>
  <c r="S5" i="47"/>
  <c r="AQ5" i="47"/>
  <c r="BE1" i="47"/>
  <c r="AQ4" i="47"/>
  <c r="AQ2" i="47"/>
  <c r="I5" i="47"/>
  <c r="AE5" i="47"/>
  <c r="AC1" i="45"/>
  <c r="AC5" i="45" s="1"/>
  <c r="AE5" i="45" s="1"/>
  <c r="AC1" i="46"/>
  <c r="AC5" i="46" s="1"/>
  <c r="Q5" i="46"/>
  <c r="E5" i="46"/>
  <c r="O2" i="46"/>
  <c r="O4" i="46"/>
  <c r="Q5" i="45"/>
  <c r="E5" i="45"/>
  <c r="O2" i="45"/>
  <c r="O4" i="45"/>
  <c r="A5" i="10"/>
  <c r="C5" i="10" s="1"/>
  <c r="C66" i="44"/>
  <c r="C345" i="44"/>
  <c r="C346" i="44"/>
  <c r="C347" i="44"/>
  <c r="C348" i="44"/>
  <c r="C349" i="44"/>
  <c r="C350" i="44"/>
  <c r="C351" i="44"/>
  <c r="C352" i="44"/>
  <c r="C353" i="44"/>
  <c r="C354" i="44"/>
  <c r="C355" i="44"/>
  <c r="C356" i="44"/>
  <c r="C357" i="44"/>
  <c r="C358" i="44"/>
  <c r="C359" i="44"/>
  <c r="C360" i="44"/>
  <c r="C361" i="44"/>
  <c r="C362" i="44"/>
  <c r="C363" i="44"/>
  <c r="C364" i="44"/>
  <c r="C365" i="44"/>
  <c r="C366" i="44"/>
  <c r="C367" i="44"/>
  <c r="C368" i="44"/>
  <c r="C369" i="44"/>
  <c r="C370" i="44"/>
  <c r="C371" i="44"/>
  <c r="C372" i="44"/>
  <c r="C373" i="44"/>
  <c r="C374" i="44"/>
  <c r="C375" i="44"/>
  <c r="D35" i="44"/>
  <c r="D36" i="44"/>
  <c r="D37" i="44"/>
  <c r="D38" i="44"/>
  <c r="D39" i="44"/>
  <c r="D40" i="44"/>
  <c r="D41" i="44"/>
  <c r="D42" i="44"/>
  <c r="D43" i="44"/>
  <c r="D44" i="44"/>
  <c r="D45" i="44"/>
  <c r="D46" i="44"/>
  <c r="D47" i="44"/>
  <c r="D48" i="44"/>
  <c r="D49" i="44"/>
  <c r="D50" i="44"/>
  <c r="D51" i="44"/>
  <c r="D52" i="44"/>
  <c r="D53" i="44"/>
  <c r="D54" i="44"/>
  <c r="D55" i="44"/>
  <c r="D56" i="44"/>
  <c r="D57" i="44"/>
  <c r="D58" i="44"/>
  <c r="D59" i="44"/>
  <c r="D60" i="44"/>
  <c r="D61" i="44"/>
  <c r="D62" i="44"/>
  <c r="D63" i="44"/>
  <c r="D64" i="44"/>
  <c r="C36" i="44"/>
  <c r="C41" i="44"/>
  <c r="C42" i="44"/>
  <c r="C43" i="44"/>
  <c r="C44" i="44"/>
  <c r="C45" i="44"/>
  <c r="C46" i="44"/>
  <c r="C47" i="44"/>
  <c r="C48" i="44"/>
  <c r="C49" i="44"/>
  <c r="C50" i="44"/>
  <c r="C51" i="44"/>
  <c r="C52" i="44"/>
  <c r="C53" i="44"/>
  <c r="C54" i="44"/>
  <c r="C55" i="44"/>
  <c r="C56" i="44"/>
  <c r="C57" i="44"/>
  <c r="C58" i="44"/>
  <c r="C59" i="44"/>
  <c r="C60" i="44"/>
  <c r="C61" i="44"/>
  <c r="C62" i="44"/>
  <c r="C63" i="44"/>
  <c r="C64" i="44"/>
  <c r="C65" i="44"/>
  <c r="C35" i="44"/>
  <c r="C97" i="44"/>
  <c r="C128" i="44"/>
  <c r="C159" i="44"/>
  <c r="C190" i="44"/>
  <c r="C221" i="44"/>
  <c r="C252" i="44"/>
  <c r="C283" i="44"/>
  <c r="C314" i="44"/>
  <c r="C67" i="44"/>
  <c r="C98" i="44"/>
  <c r="C129" i="44"/>
  <c r="C160" i="44"/>
  <c r="C191" i="44"/>
  <c r="C222" i="44"/>
  <c r="C253" i="44"/>
  <c r="C284" i="44"/>
  <c r="C315" i="44"/>
  <c r="C37" i="44"/>
  <c r="C68" i="44"/>
  <c r="C99" i="44"/>
  <c r="C130" i="44"/>
  <c r="C161" i="44"/>
  <c r="C192" i="44"/>
  <c r="C223" i="44"/>
  <c r="C254" i="44"/>
  <c r="C285" i="44"/>
  <c r="C316" i="44"/>
  <c r="C38" i="44"/>
  <c r="C69" i="44"/>
  <c r="C100" i="44"/>
  <c r="C131" i="44"/>
  <c r="C162" i="44"/>
  <c r="C193" i="44"/>
  <c r="C224" i="44"/>
  <c r="C255" i="44"/>
  <c r="C286" i="44"/>
  <c r="C317" i="44"/>
  <c r="C39" i="44"/>
  <c r="C70" i="44"/>
  <c r="C101" i="44"/>
  <c r="C132" i="44"/>
  <c r="C163" i="44"/>
  <c r="C194" i="44"/>
  <c r="C225" i="44"/>
  <c r="C256" i="44"/>
  <c r="C287" i="44"/>
  <c r="C318" i="44"/>
  <c r="C40" i="44"/>
  <c r="C71" i="44"/>
  <c r="C102" i="44"/>
  <c r="C133" i="44"/>
  <c r="C164" i="44"/>
  <c r="C195" i="44"/>
  <c r="C226" i="44"/>
  <c r="C257" i="44"/>
  <c r="C288" i="44"/>
  <c r="C319" i="44"/>
  <c r="C72" i="44"/>
  <c r="C103" i="44"/>
  <c r="C134" i="44"/>
  <c r="C165" i="44"/>
  <c r="C196" i="44"/>
  <c r="C227" i="44"/>
  <c r="C258" i="44"/>
  <c r="C289" i="44"/>
  <c r="C320" i="44"/>
  <c r="C73" i="44"/>
  <c r="C104" i="44"/>
  <c r="C135" i="44"/>
  <c r="C166" i="44"/>
  <c r="C197" i="44"/>
  <c r="C228" i="44"/>
  <c r="C259" i="44"/>
  <c r="C290" i="44"/>
  <c r="C321" i="44"/>
  <c r="C74" i="44"/>
  <c r="C105" i="44"/>
  <c r="C136" i="44"/>
  <c r="C167" i="44"/>
  <c r="C198" i="44"/>
  <c r="C229" i="44"/>
  <c r="C260" i="44"/>
  <c r="C291" i="44"/>
  <c r="C322" i="44"/>
  <c r="C75" i="44"/>
  <c r="C106" i="44"/>
  <c r="C137" i="44"/>
  <c r="C168" i="44"/>
  <c r="C199" i="44"/>
  <c r="C230" i="44"/>
  <c r="C261" i="44"/>
  <c r="C292" i="44"/>
  <c r="C323" i="44"/>
  <c r="C76" i="44"/>
  <c r="C107" i="44"/>
  <c r="C138" i="44"/>
  <c r="C169" i="44"/>
  <c r="C200" i="44"/>
  <c r="C231" i="44"/>
  <c r="C262" i="44"/>
  <c r="C293" i="44"/>
  <c r="C324" i="44"/>
  <c r="C77" i="44"/>
  <c r="C108" i="44"/>
  <c r="C139" i="44"/>
  <c r="C170" i="44"/>
  <c r="C201" i="44"/>
  <c r="C232" i="44"/>
  <c r="C263" i="44"/>
  <c r="C294" i="44"/>
  <c r="C325" i="44"/>
  <c r="C78" i="44"/>
  <c r="C109" i="44"/>
  <c r="C140" i="44"/>
  <c r="C171" i="44"/>
  <c r="C202" i="44"/>
  <c r="C233" i="44"/>
  <c r="C264" i="44"/>
  <c r="C295" i="44"/>
  <c r="C326" i="44"/>
  <c r="C79" i="44"/>
  <c r="C110" i="44"/>
  <c r="C141" i="44"/>
  <c r="C172" i="44"/>
  <c r="C203" i="44"/>
  <c r="C234" i="44"/>
  <c r="C265" i="44"/>
  <c r="C296" i="44"/>
  <c r="C327" i="44"/>
  <c r="C80" i="44"/>
  <c r="C111" i="44"/>
  <c r="C142" i="44"/>
  <c r="C173" i="44"/>
  <c r="C204" i="44"/>
  <c r="C235" i="44"/>
  <c r="C266" i="44"/>
  <c r="C297" i="44"/>
  <c r="C328" i="44"/>
  <c r="C81" i="44"/>
  <c r="C112" i="44"/>
  <c r="C143" i="44"/>
  <c r="C174" i="44"/>
  <c r="C205" i="44"/>
  <c r="C236" i="44"/>
  <c r="C267" i="44"/>
  <c r="C298" i="44"/>
  <c r="C329" i="44"/>
  <c r="C82" i="44"/>
  <c r="C113" i="44"/>
  <c r="C144" i="44"/>
  <c r="C175" i="44"/>
  <c r="C206" i="44"/>
  <c r="C237" i="44"/>
  <c r="C268" i="44"/>
  <c r="C299" i="44"/>
  <c r="C330" i="44"/>
  <c r="C83" i="44"/>
  <c r="C114" i="44"/>
  <c r="C145" i="44"/>
  <c r="C176" i="44"/>
  <c r="C207" i="44"/>
  <c r="C238" i="44"/>
  <c r="C269" i="44"/>
  <c r="C300" i="44"/>
  <c r="C331" i="44"/>
  <c r="C84" i="44"/>
  <c r="C115" i="44"/>
  <c r="C146" i="44"/>
  <c r="C177" i="44"/>
  <c r="C208" i="44"/>
  <c r="C239" i="44"/>
  <c r="C270" i="44"/>
  <c r="C301" i="44"/>
  <c r="C332" i="44"/>
  <c r="C85" i="44"/>
  <c r="C116" i="44"/>
  <c r="C147" i="44"/>
  <c r="C178" i="44"/>
  <c r="C209" i="44"/>
  <c r="C240" i="44"/>
  <c r="C271" i="44"/>
  <c r="C302" i="44"/>
  <c r="C333" i="44"/>
  <c r="C86" i="44"/>
  <c r="C117" i="44"/>
  <c r="C148" i="44"/>
  <c r="C179" i="44"/>
  <c r="C210" i="44"/>
  <c r="C241" i="44"/>
  <c r="C272" i="44"/>
  <c r="C303" i="44"/>
  <c r="C334" i="44"/>
  <c r="C87" i="44"/>
  <c r="C118" i="44"/>
  <c r="C149" i="44"/>
  <c r="C180" i="44"/>
  <c r="C211" i="44"/>
  <c r="C242" i="44"/>
  <c r="C273" i="44"/>
  <c r="C304" i="44"/>
  <c r="C335" i="44"/>
  <c r="C88" i="44"/>
  <c r="C119" i="44"/>
  <c r="C150" i="44"/>
  <c r="C181" i="44"/>
  <c r="C212" i="44"/>
  <c r="C243" i="44"/>
  <c r="C274" i="44"/>
  <c r="C305" i="44"/>
  <c r="C336" i="44"/>
  <c r="C89" i="44"/>
  <c r="C120" i="44"/>
  <c r="C151" i="44"/>
  <c r="C182" i="44"/>
  <c r="C213" i="44"/>
  <c r="C244" i="44"/>
  <c r="C275" i="44"/>
  <c r="C306" i="44"/>
  <c r="C337" i="44"/>
  <c r="C90" i="44"/>
  <c r="C121" i="44"/>
  <c r="C152" i="44"/>
  <c r="C183" i="44"/>
  <c r="C214" i="44"/>
  <c r="C245" i="44"/>
  <c r="C276" i="44"/>
  <c r="C307" i="44"/>
  <c r="C338" i="44"/>
  <c r="C91" i="44"/>
  <c r="C122" i="44"/>
  <c r="C153" i="44"/>
  <c r="C184" i="44"/>
  <c r="C215" i="44"/>
  <c r="C246" i="44"/>
  <c r="C277" i="44"/>
  <c r="C308" i="44"/>
  <c r="C92" i="44"/>
  <c r="C123" i="44"/>
  <c r="C154" i="44"/>
  <c r="C216" i="44"/>
  <c r="C247" i="44"/>
  <c r="C278" i="44"/>
  <c r="C309" i="44"/>
  <c r="C93" i="44"/>
  <c r="C124" i="44"/>
  <c r="C155" i="44"/>
  <c r="C217" i="44"/>
  <c r="C248" i="44"/>
  <c r="C279" i="44"/>
  <c r="C310" i="44"/>
  <c r="C94" i="44"/>
  <c r="C125" i="44"/>
  <c r="C156" i="44"/>
  <c r="C218" i="44"/>
  <c r="C249" i="44"/>
  <c r="C280" i="44"/>
  <c r="C311" i="44"/>
  <c r="C95" i="44"/>
  <c r="C126" i="44"/>
  <c r="C157" i="44"/>
  <c r="C219" i="44"/>
  <c r="C250" i="44"/>
  <c r="C281" i="44"/>
  <c r="C312" i="44"/>
  <c r="C96" i="44"/>
  <c r="C127" i="44"/>
  <c r="C158" i="44"/>
  <c r="C220" i="44"/>
  <c r="C251" i="44"/>
  <c r="C282" i="44"/>
  <c r="C313" i="44"/>
  <c r="A1" i="24"/>
  <c r="A3" i="24"/>
  <c r="A3" i="44" s="1"/>
  <c r="O1" i="36"/>
  <c r="AC1" i="36" s="1"/>
  <c r="AQ1" i="36" s="1"/>
  <c r="BE1" i="36" s="1"/>
  <c r="BS1" i="36" s="1"/>
  <c r="CG1" i="36" s="1"/>
  <c r="CU1" i="36" s="1"/>
  <c r="DI1" i="36" s="1"/>
  <c r="DW1" i="36" s="1"/>
  <c r="EK1" i="36" s="1"/>
  <c r="EY1" i="36" s="1"/>
  <c r="O1" i="37"/>
  <c r="AC1" i="37" s="1"/>
  <c r="AQ1" i="37" s="1"/>
  <c r="BE1" i="37" s="1"/>
  <c r="BS1" i="37" s="1"/>
  <c r="CG1" i="37" s="1"/>
  <c r="CU1" i="37" s="1"/>
  <c r="DI1" i="37" s="1"/>
  <c r="DW1" i="37" s="1"/>
  <c r="EK1" i="37" s="1"/>
  <c r="EY1" i="37" s="1"/>
  <c r="O1" i="39"/>
  <c r="AC1" i="39" s="1"/>
  <c r="AQ1" i="39" s="1"/>
  <c r="BE1" i="39" s="1"/>
  <c r="BS1" i="39" s="1"/>
  <c r="CG1" i="39" s="1"/>
  <c r="CU1" i="39" s="1"/>
  <c r="DI1" i="39" s="1"/>
  <c r="DW1" i="39" s="1"/>
  <c r="EK1" i="39" s="1"/>
  <c r="EY1" i="39" s="1"/>
  <c r="O1" i="40"/>
  <c r="AC1" i="40" s="1"/>
  <c r="AQ1" i="40" s="1"/>
  <c r="BE1" i="40" s="1"/>
  <c r="BS1" i="40" s="1"/>
  <c r="CG1" i="40" s="1"/>
  <c r="CU1" i="40" s="1"/>
  <c r="DI1" i="40" s="1"/>
  <c r="DW1" i="40" s="1"/>
  <c r="EK1" i="40" s="1"/>
  <c r="EY1" i="40" s="1"/>
  <c r="O1" i="38"/>
  <c r="AC1" i="38" s="1"/>
  <c r="AQ1" i="38" s="1"/>
  <c r="BE1" i="38" s="1"/>
  <c r="BS1" i="38" s="1"/>
  <c r="CG1" i="38" s="1"/>
  <c r="CU1" i="38" s="1"/>
  <c r="DI1" i="38" s="1"/>
  <c r="DW1" i="38" s="1"/>
  <c r="EK1" i="38" s="1"/>
  <c r="EY1" i="38" s="1"/>
  <c r="O1" i="41"/>
  <c r="AC1" i="41" s="1"/>
  <c r="AQ1" i="41" s="1"/>
  <c r="BE1" i="41" s="1"/>
  <c r="BS1" i="41" s="1"/>
  <c r="CG1" i="41" s="1"/>
  <c r="CU1" i="41" s="1"/>
  <c r="DI1" i="41" s="1"/>
  <c r="DW1" i="41" s="1"/>
  <c r="EK1" i="41" s="1"/>
  <c r="EY1" i="41" s="1"/>
  <c r="O1" i="43"/>
  <c r="AC1" i="43" s="1"/>
  <c r="AQ1" i="43" s="1"/>
  <c r="BE1" i="43" s="1"/>
  <c r="BS1" i="43" s="1"/>
  <c r="CG1" i="43" s="1"/>
  <c r="CU1" i="43" s="1"/>
  <c r="DI1" i="43" s="1"/>
  <c r="DW1" i="43" s="1"/>
  <c r="EK1" i="43" s="1"/>
  <c r="EY1" i="43" s="1"/>
  <c r="AC1" i="10"/>
  <c r="AQ1" i="10" s="1"/>
  <c r="BE1" i="10" s="1"/>
  <c r="BS1" i="10" s="1"/>
  <c r="CG1" i="10" s="1"/>
  <c r="CU1" i="10" s="1"/>
  <c r="DI1" i="10" s="1"/>
  <c r="DW1" i="10" s="1"/>
  <c r="EK1" i="10" s="1"/>
  <c r="EY1" i="10" s="1"/>
  <c r="A2" i="10"/>
  <c r="AC4" i="45" l="1"/>
  <c r="BE5" i="48"/>
  <c r="BG5" i="48" s="1"/>
  <c r="BE2" i="48"/>
  <c r="BS1" i="48"/>
  <c r="BS5" i="48" s="1"/>
  <c r="A1" i="44"/>
  <c r="A4" i="24"/>
  <c r="AI5" i="49"/>
  <c r="I5" i="49"/>
  <c r="W5" i="49"/>
  <c r="BG5" i="49"/>
  <c r="AU5" i="49"/>
  <c r="BS4" i="49"/>
  <c r="BS2" i="49"/>
  <c r="BS5" i="49"/>
  <c r="CG1" i="49"/>
  <c r="BS4" i="48"/>
  <c r="Y5" i="48"/>
  <c r="K5" i="48"/>
  <c r="AI5" i="48"/>
  <c r="AU5" i="48"/>
  <c r="AG5" i="47"/>
  <c r="BE5" i="47"/>
  <c r="BE4" i="47"/>
  <c r="BE2" i="47"/>
  <c r="BS1" i="47"/>
  <c r="U5" i="47"/>
  <c r="K5" i="47"/>
  <c r="AS5" i="47"/>
  <c r="AQ1" i="45"/>
  <c r="AQ4" i="45" s="1"/>
  <c r="AC2" i="45"/>
  <c r="AC2" i="46"/>
  <c r="AQ1" i="46"/>
  <c r="AQ4" i="46" s="1"/>
  <c r="AC4" i="46"/>
  <c r="G5" i="46"/>
  <c r="S5" i="46"/>
  <c r="AE5" i="46"/>
  <c r="G5" i="45"/>
  <c r="AG5" i="45"/>
  <c r="S5" i="45"/>
  <c r="C344" i="44"/>
  <c r="C189" i="44"/>
  <c r="C343" i="44"/>
  <c r="C188" i="44"/>
  <c r="C342" i="44"/>
  <c r="C187" i="44"/>
  <c r="C341" i="44"/>
  <c r="C186" i="44"/>
  <c r="C340" i="44"/>
  <c r="C185" i="44"/>
  <c r="C339" i="44"/>
  <c r="F3" i="24"/>
  <c r="E3" i="44" s="1"/>
  <c r="F1" i="24"/>
  <c r="O2" i="36"/>
  <c r="AQ5" i="45" l="1"/>
  <c r="AS5" i="45" s="1"/>
  <c r="BS2" i="48"/>
  <c r="CG1" i="48"/>
  <c r="CU1" i="48" s="1"/>
  <c r="AQ2" i="46"/>
  <c r="AQ5" i="46"/>
  <c r="AS5" i="46" s="1"/>
  <c r="AQ2" i="45"/>
  <c r="BU5" i="49"/>
  <c r="CU1" i="49"/>
  <c r="CG4" i="49"/>
  <c r="CG2" i="49"/>
  <c r="CG5" i="49"/>
  <c r="AW5" i="49"/>
  <c r="BI5" i="49"/>
  <c r="Y5" i="49"/>
  <c r="K5" i="49"/>
  <c r="AK5" i="49"/>
  <c r="AW5" i="48"/>
  <c r="AK5" i="48"/>
  <c r="M5" i="48"/>
  <c r="AA5" i="48"/>
  <c r="BI5" i="48"/>
  <c r="BU5" i="48"/>
  <c r="CG4" i="48"/>
  <c r="AU5" i="47"/>
  <c r="W5" i="47"/>
  <c r="BS5" i="47"/>
  <c r="CG1" i="47"/>
  <c r="BS4" i="47"/>
  <c r="BS2" i="47"/>
  <c r="AI5" i="47"/>
  <c r="M5" i="47"/>
  <c r="BG5" i="47"/>
  <c r="BE1" i="45"/>
  <c r="BE5" i="45" s="1"/>
  <c r="F4" i="24"/>
  <c r="A35" i="24" s="1"/>
  <c r="BE1" i="46"/>
  <c r="BE5" i="46" s="1"/>
  <c r="AG5" i="46"/>
  <c r="U5" i="46"/>
  <c r="I5" i="46"/>
  <c r="U5" i="45"/>
  <c r="AI5" i="45"/>
  <c r="I5" i="45"/>
  <c r="A2" i="24"/>
  <c r="A4" i="44"/>
  <c r="E1" i="44"/>
  <c r="K1" i="24"/>
  <c r="K3" i="24"/>
  <c r="EY5" i="43"/>
  <c r="EK5" i="43"/>
  <c r="DW5" i="43"/>
  <c r="DI5" i="43"/>
  <c r="DK5" i="43" s="1"/>
  <c r="DM5" i="43" s="1"/>
  <c r="DO5" i="43" s="1"/>
  <c r="DQ5" i="43" s="1"/>
  <c r="DS5" i="43" s="1"/>
  <c r="DU5" i="43" s="1"/>
  <c r="DI6" i="43" s="1"/>
  <c r="DK6" i="43" s="1"/>
  <c r="DM6" i="43" s="1"/>
  <c r="DO6" i="43" s="1"/>
  <c r="DQ6" i="43" s="1"/>
  <c r="DS6" i="43" s="1"/>
  <c r="DU6" i="43" s="1"/>
  <c r="DI7" i="43" s="1"/>
  <c r="DK7" i="43" s="1"/>
  <c r="DM7" i="43" s="1"/>
  <c r="DO7" i="43" s="1"/>
  <c r="DQ7" i="43" s="1"/>
  <c r="DS7" i="43" s="1"/>
  <c r="DU7" i="43" s="1"/>
  <c r="CU5" i="43"/>
  <c r="CG5" i="43"/>
  <c r="BS5" i="43"/>
  <c r="BU5" i="43" s="1"/>
  <c r="BW5" i="43" s="1"/>
  <c r="BY5" i="43" s="1"/>
  <c r="CA5" i="43" s="1"/>
  <c r="CC5" i="43" s="1"/>
  <c r="CE5" i="43" s="1"/>
  <c r="BS6" i="43" s="1"/>
  <c r="BU6" i="43" s="1"/>
  <c r="BW6" i="43" s="1"/>
  <c r="BY6" i="43" s="1"/>
  <c r="CA6" i="43" s="1"/>
  <c r="CC6" i="43" s="1"/>
  <c r="CE6" i="43" s="1"/>
  <c r="BS7" i="43" s="1"/>
  <c r="BU7" i="43" s="1"/>
  <c r="BW7" i="43" s="1"/>
  <c r="BY7" i="43" s="1"/>
  <c r="CA7" i="43" s="1"/>
  <c r="CC7" i="43" s="1"/>
  <c r="CE7" i="43" s="1"/>
  <c r="BE5" i="43"/>
  <c r="AQ5" i="43"/>
  <c r="AC5" i="43"/>
  <c r="O5" i="43"/>
  <c r="A5" i="43"/>
  <c r="EY4" i="43"/>
  <c r="EK4" i="43"/>
  <c r="DW4" i="43"/>
  <c r="DI4" i="43"/>
  <c r="CU4" i="43"/>
  <c r="CG4" i="43"/>
  <c r="BS4" i="43"/>
  <c r="BE4" i="43"/>
  <c r="AQ4" i="43"/>
  <c r="AC4" i="43"/>
  <c r="O4" i="43"/>
  <c r="A4" i="43"/>
  <c r="EY2" i="43"/>
  <c r="EK2" i="43"/>
  <c r="DW2" i="43"/>
  <c r="DI2" i="43"/>
  <c r="CU2" i="43"/>
  <c r="CG2" i="43"/>
  <c r="BS2" i="43"/>
  <c r="BE2" i="43"/>
  <c r="AQ2" i="43"/>
  <c r="AC2" i="43"/>
  <c r="O2" i="43"/>
  <c r="A2" i="43"/>
  <c r="EY5" i="41"/>
  <c r="EK5" i="41"/>
  <c r="DW5" i="41"/>
  <c r="DI5" i="41"/>
  <c r="DK5" i="41" s="1"/>
  <c r="DM5" i="41" s="1"/>
  <c r="DO5" i="41" s="1"/>
  <c r="DQ5" i="41" s="1"/>
  <c r="DS5" i="41" s="1"/>
  <c r="DU5" i="41" s="1"/>
  <c r="DI6" i="41" s="1"/>
  <c r="DK6" i="41" s="1"/>
  <c r="DM6" i="41" s="1"/>
  <c r="DO6" i="41" s="1"/>
  <c r="DQ6" i="41" s="1"/>
  <c r="DS6" i="41" s="1"/>
  <c r="DU6" i="41" s="1"/>
  <c r="DI7" i="41" s="1"/>
  <c r="DK7" i="41" s="1"/>
  <c r="DM7" i="41" s="1"/>
  <c r="DO7" i="41" s="1"/>
  <c r="DQ7" i="41" s="1"/>
  <c r="DS7" i="41" s="1"/>
  <c r="DU7" i="41" s="1"/>
  <c r="CU5" i="41"/>
  <c r="CG5" i="41"/>
  <c r="BS5" i="41"/>
  <c r="BU5" i="41" s="1"/>
  <c r="BW5" i="41" s="1"/>
  <c r="BY5" i="41" s="1"/>
  <c r="CA5" i="41" s="1"/>
  <c r="CC5" i="41" s="1"/>
  <c r="CE5" i="41" s="1"/>
  <c r="BS6" i="41" s="1"/>
  <c r="BU6" i="41" s="1"/>
  <c r="BW6" i="41" s="1"/>
  <c r="BY6" i="41" s="1"/>
  <c r="CA6" i="41" s="1"/>
  <c r="CC6" i="41" s="1"/>
  <c r="CE6" i="41" s="1"/>
  <c r="BS7" i="41" s="1"/>
  <c r="BU7" i="41" s="1"/>
  <c r="BW7" i="41" s="1"/>
  <c r="BY7" i="41" s="1"/>
  <c r="CA7" i="41" s="1"/>
  <c r="CC7" i="41" s="1"/>
  <c r="CE7" i="41" s="1"/>
  <c r="BE5" i="41"/>
  <c r="AQ5" i="41"/>
  <c r="AC5" i="41"/>
  <c r="O5" i="41"/>
  <c r="A5" i="41"/>
  <c r="EY4" i="41"/>
  <c r="EK4" i="41"/>
  <c r="DW4" i="41"/>
  <c r="DI4" i="41"/>
  <c r="CU4" i="41"/>
  <c r="CG4" i="41"/>
  <c r="BS4" i="41"/>
  <c r="BE4" i="41"/>
  <c r="AQ4" i="41"/>
  <c r="AC4" i="41"/>
  <c r="O4" i="41"/>
  <c r="A4" i="41"/>
  <c r="EY2" i="41"/>
  <c r="EK2" i="41"/>
  <c r="DW2" i="41"/>
  <c r="DI2" i="41"/>
  <c r="CU2" i="41"/>
  <c r="CG2" i="41"/>
  <c r="BS2" i="41"/>
  <c r="BE2" i="41"/>
  <c r="AQ2" i="41"/>
  <c r="AC2" i="41"/>
  <c r="O2" i="41"/>
  <c r="A2" i="41"/>
  <c r="EY5" i="40"/>
  <c r="EK5" i="40"/>
  <c r="DW5" i="40"/>
  <c r="DI5" i="40"/>
  <c r="DK5" i="40" s="1"/>
  <c r="DM5" i="40" s="1"/>
  <c r="DO5" i="40" s="1"/>
  <c r="DQ5" i="40" s="1"/>
  <c r="DS5" i="40" s="1"/>
  <c r="DU5" i="40" s="1"/>
  <c r="DI6" i="40" s="1"/>
  <c r="DK6" i="40" s="1"/>
  <c r="DM6" i="40" s="1"/>
  <c r="DO6" i="40" s="1"/>
  <c r="DQ6" i="40" s="1"/>
  <c r="DS6" i="40" s="1"/>
  <c r="DU6" i="40" s="1"/>
  <c r="DI7" i="40" s="1"/>
  <c r="DK7" i="40" s="1"/>
  <c r="DM7" i="40" s="1"/>
  <c r="DO7" i="40" s="1"/>
  <c r="DQ7" i="40" s="1"/>
  <c r="DS7" i="40" s="1"/>
  <c r="DU7" i="40" s="1"/>
  <c r="CU5" i="40"/>
  <c r="CG5" i="40"/>
  <c r="BS5" i="40"/>
  <c r="BU5" i="40" s="1"/>
  <c r="BW5" i="40" s="1"/>
  <c r="BY5" i="40" s="1"/>
  <c r="CA5" i="40" s="1"/>
  <c r="CC5" i="40" s="1"/>
  <c r="CE5" i="40" s="1"/>
  <c r="BS6" i="40" s="1"/>
  <c r="BU6" i="40" s="1"/>
  <c r="BW6" i="40" s="1"/>
  <c r="BY6" i="40" s="1"/>
  <c r="CA6" i="40" s="1"/>
  <c r="CC6" i="40" s="1"/>
  <c r="CE6" i="40" s="1"/>
  <c r="BS7" i="40" s="1"/>
  <c r="BU7" i="40" s="1"/>
  <c r="BW7" i="40" s="1"/>
  <c r="BY7" i="40" s="1"/>
  <c r="CA7" i="40" s="1"/>
  <c r="CC7" i="40" s="1"/>
  <c r="CE7" i="40" s="1"/>
  <c r="BE5" i="40"/>
  <c r="AQ5" i="40"/>
  <c r="AC5" i="40"/>
  <c r="O5" i="40"/>
  <c r="A5" i="40"/>
  <c r="EY4" i="40"/>
  <c r="EK4" i="40"/>
  <c r="DW4" i="40"/>
  <c r="DI4" i="40"/>
  <c r="CU4" i="40"/>
  <c r="CG4" i="40"/>
  <c r="BS4" i="40"/>
  <c r="BE4" i="40"/>
  <c r="AQ4" i="40"/>
  <c r="AC4" i="40"/>
  <c r="O4" i="40"/>
  <c r="A4" i="40"/>
  <c r="EY2" i="40"/>
  <c r="EK2" i="40"/>
  <c r="DW2" i="40"/>
  <c r="DI2" i="40"/>
  <c r="CU2" i="40"/>
  <c r="CG2" i="40"/>
  <c r="BS2" i="40"/>
  <c r="BE2" i="40"/>
  <c r="AQ2" i="40"/>
  <c r="AC2" i="40"/>
  <c r="O2" i="40"/>
  <c r="A2" i="40"/>
  <c r="EY5" i="39"/>
  <c r="EK5" i="39"/>
  <c r="DW5" i="39"/>
  <c r="DI5" i="39"/>
  <c r="DK5" i="39" s="1"/>
  <c r="DM5" i="39" s="1"/>
  <c r="DO5" i="39" s="1"/>
  <c r="DQ5" i="39" s="1"/>
  <c r="DS5" i="39" s="1"/>
  <c r="DU5" i="39" s="1"/>
  <c r="DI6" i="39" s="1"/>
  <c r="DK6" i="39" s="1"/>
  <c r="DM6" i="39" s="1"/>
  <c r="DO6" i="39" s="1"/>
  <c r="DQ6" i="39" s="1"/>
  <c r="DS6" i="39" s="1"/>
  <c r="DU6" i="39" s="1"/>
  <c r="DI7" i="39" s="1"/>
  <c r="DK7" i="39" s="1"/>
  <c r="DM7" i="39" s="1"/>
  <c r="DO7" i="39" s="1"/>
  <c r="DQ7" i="39" s="1"/>
  <c r="DS7" i="39" s="1"/>
  <c r="DU7" i="39" s="1"/>
  <c r="CU5" i="39"/>
  <c r="CG5" i="39"/>
  <c r="BS5" i="39"/>
  <c r="BU5" i="39" s="1"/>
  <c r="BW5" i="39" s="1"/>
  <c r="BY5" i="39" s="1"/>
  <c r="CA5" i="39" s="1"/>
  <c r="CC5" i="39" s="1"/>
  <c r="CE5" i="39" s="1"/>
  <c r="BS6" i="39" s="1"/>
  <c r="BU6" i="39" s="1"/>
  <c r="BW6" i="39" s="1"/>
  <c r="BY6" i="39" s="1"/>
  <c r="CA6" i="39" s="1"/>
  <c r="CC6" i="39" s="1"/>
  <c r="CE6" i="39" s="1"/>
  <c r="BS7" i="39" s="1"/>
  <c r="BU7" i="39" s="1"/>
  <c r="BW7" i="39" s="1"/>
  <c r="BY7" i="39" s="1"/>
  <c r="CA7" i="39" s="1"/>
  <c r="CC7" i="39" s="1"/>
  <c r="CE7" i="39" s="1"/>
  <c r="BE5" i="39"/>
  <c r="AQ5" i="39"/>
  <c r="AC5" i="39"/>
  <c r="O5" i="39"/>
  <c r="A5" i="39"/>
  <c r="EY4" i="39"/>
  <c r="EK4" i="39"/>
  <c r="DW4" i="39"/>
  <c r="DI4" i="39"/>
  <c r="CU4" i="39"/>
  <c r="CG4" i="39"/>
  <c r="BS4" i="39"/>
  <c r="BE4" i="39"/>
  <c r="AQ4" i="39"/>
  <c r="AC4" i="39"/>
  <c r="O4" i="39"/>
  <c r="A4" i="39"/>
  <c r="EY2" i="39"/>
  <c r="EK2" i="39"/>
  <c r="DW2" i="39"/>
  <c r="DI2" i="39"/>
  <c r="CU2" i="39"/>
  <c r="CG2" i="39"/>
  <c r="BS2" i="39"/>
  <c r="BE2" i="39"/>
  <c r="AQ2" i="39"/>
  <c r="AC2" i="39"/>
  <c r="O2" i="39"/>
  <c r="A2" i="39"/>
  <c r="EY5" i="38"/>
  <c r="EK5" i="38"/>
  <c r="DW5" i="38"/>
  <c r="DI5" i="38"/>
  <c r="DK5" i="38" s="1"/>
  <c r="DM5" i="38" s="1"/>
  <c r="DO5" i="38" s="1"/>
  <c r="DQ5" i="38" s="1"/>
  <c r="DS5" i="38" s="1"/>
  <c r="DU5" i="38" s="1"/>
  <c r="DI6" i="38" s="1"/>
  <c r="DK6" i="38" s="1"/>
  <c r="DM6" i="38" s="1"/>
  <c r="DO6" i="38" s="1"/>
  <c r="DQ6" i="38" s="1"/>
  <c r="DS6" i="38" s="1"/>
  <c r="DU6" i="38" s="1"/>
  <c r="DI7" i="38" s="1"/>
  <c r="DK7" i="38" s="1"/>
  <c r="DM7" i="38" s="1"/>
  <c r="DO7" i="38" s="1"/>
  <c r="DQ7" i="38" s="1"/>
  <c r="DS7" i="38" s="1"/>
  <c r="DU7" i="38" s="1"/>
  <c r="CU5" i="38"/>
  <c r="CG5" i="38"/>
  <c r="BS5" i="38"/>
  <c r="BU5" i="38" s="1"/>
  <c r="BW5" i="38" s="1"/>
  <c r="BY5" i="38" s="1"/>
  <c r="CA5" i="38" s="1"/>
  <c r="CC5" i="38" s="1"/>
  <c r="CE5" i="38" s="1"/>
  <c r="BS6" i="38" s="1"/>
  <c r="BU6" i="38" s="1"/>
  <c r="BW6" i="38" s="1"/>
  <c r="BY6" i="38" s="1"/>
  <c r="CA6" i="38" s="1"/>
  <c r="CC6" i="38" s="1"/>
  <c r="CE6" i="38" s="1"/>
  <c r="BS7" i="38" s="1"/>
  <c r="BU7" i="38" s="1"/>
  <c r="BW7" i="38" s="1"/>
  <c r="BY7" i="38" s="1"/>
  <c r="CA7" i="38" s="1"/>
  <c r="CC7" i="38" s="1"/>
  <c r="CE7" i="38" s="1"/>
  <c r="BE5" i="38"/>
  <c r="AQ5" i="38"/>
  <c r="AC5" i="38"/>
  <c r="O5" i="38"/>
  <c r="A5" i="38"/>
  <c r="EY4" i="38"/>
  <c r="EK4" i="38"/>
  <c r="DW4" i="38"/>
  <c r="DI4" i="38"/>
  <c r="CU4" i="38"/>
  <c r="CG4" i="38"/>
  <c r="BS4" i="38"/>
  <c r="BE4" i="38"/>
  <c r="AQ4" i="38"/>
  <c r="AC4" i="38"/>
  <c r="O4" i="38"/>
  <c r="A4" i="38"/>
  <c r="EY2" i="38"/>
  <c r="EK2" i="38"/>
  <c r="DW2" i="38"/>
  <c r="DI2" i="38"/>
  <c r="CU2" i="38"/>
  <c r="CG2" i="38"/>
  <c r="BS2" i="38"/>
  <c r="BE2" i="38"/>
  <c r="AQ2" i="38"/>
  <c r="AC2" i="38"/>
  <c r="O2" i="38"/>
  <c r="A2" i="38"/>
  <c r="EY5" i="37"/>
  <c r="EK5" i="37"/>
  <c r="DW5" i="37"/>
  <c r="DI5" i="37"/>
  <c r="DK5" i="37" s="1"/>
  <c r="DM5" i="37" s="1"/>
  <c r="DO5" i="37" s="1"/>
  <c r="DQ5" i="37" s="1"/>
  <c r="DS5" i="37" s="1"/>
  <c r="DU5" i="37" s="1"/>
  <c r="DI6" i="37" s="1"/>
  <c r="DK6" i="37" s="1"/>
  <c r="DM6" i="37" s="1"/>
  <c r="DO6" i="37" s="1"/>
  <c r="DQ6" i="37" s="1"/>
  <c r="DS6" i="37" s="1"/>
  <c r="DU6" i="37" s="1"/>
  <c r="DI7" i="37" s="1"/>
  <c r="DK7" i="37" s="1"/>
  <c r="DM7" i="37" s="1"/>
  <c r="DO7" i="37" s="1"/>
  <c r="DQ7" i="37" s="1"/>
  <c r="DS7" i="37" s="1"/>
  <c r="DU7" i="37" s="1"/>
  <c r="CU5" i="37"/>
  <c r="CG5" i="37"/>
  <c r="BS5" i="37"/>
  <c r="BU5" i="37" s="1"/>
  <c r="BW5" i="37" s="1"/>
  <c r="BY5" i="37" s="1"/>
  <c r="CA5" i="37" s="1"/>
  <c r="CC5" i="37" s="1"/>
  <c r="CE5" i="37" s="1"/>
  <c r="BS6" i="37" s="1"/>
  <c r="BU6" i="37" s="1"/>
  <c r="BW6" i="37" s="1"/>
  <c r="BY6" i="37" s="1"/>
  <c r="CA6" i="37" s="1"/>
  <c r="CC6" i="37" s="1"/>
  <c r="CE6" i="37" s="1"/>
  <c r="BS7" i="37" s="1"/>
  <c r="BU7" i="37" s="1"/>
  <c r="BW7" i="37" s="1"/>
  <c r="BY7" i="37" s="1"/>
  <c r="CA7" i="37" s="1"/>
  <c r="CC7" i="37" s="1"/>
  <c r="CE7" i="37" s="1"/>
  <c r="BE5" i="37"/>
  <c r="AQ5" i="37"/>
  <c r="AC5" i="37"/>
  <c r="O5" i="37"/>
  <c r="A5" i="37"/>
  <c r="EY4" i="37"/>
  <c r="EK4" i="37"/>
  <c r="DW4" i="37"/>
  <c r="DI4" i="37"/>
  <c r="CU4" i="37"/>
  <c r="CG4" i="37"/>
  <c r="BS4" i="37"/>
  <c r="BE4" i="37"/>
  <c r="AQ4" i="37"/>
  <c r="AC4" i="37"/>
  <c r="O4" i="37"/>
  <c r="A4" i="37"/>
  <c r="EY2" i="37"/>
  <c r="EK2" i="37"/>
  <c r="DW2" i="37"/>
  <c r="DI2" i="37"/>
  <c r="CU2" i="37"/>
  <c r="CG2" i="37"/>
  <c r="BS2" i="37"/>
  <c r="BE2" i="37"/>
  <c r="AQ2" i="37"/>
  <c r="AC2" i="37"/>
  <c r="O2" i="37"/>
  <c r="A2" i="37"/>
  <c r="EY5" i="36"/>
  <c r="EK5" i="36"/>
  <c r="DW5" i="36"/>
  <c r="DI5" i="36"/>
  <c r="DK5" i="36" s="1"/>
  <c r="DM5" i="36" s="1"/>
  <c r="DO5" i="36" s="1"/>
  <c r="DQ5" i="36" s="1"/>
  <c r="DS5" i="36" s="1"/>
  <c r="DU5" i="36" s="1"/>
  <c r="DI6" i="36" s="1"/>
  <c r="DK6" i="36" s="1"/>
  <c r="DM6" i="36" s="1"/>
  <c r="DO6" i="36" s="1"/>
  <c r="DQ6" i="36" s="1"/>
  <c r="DS6" i="36" s="1"/>
  <c r="DU6" i="36" s="1"/>
  <c r="DI7" i="36" s="1"/>
  <c r="DK7" i="36" s="1"/>
  <c r="DM7" i="36" s="1"/>
  <c r="DO7" i="36" s="1"/>
  <c r="DQ7" i="36" s="1"/>
  <c r="DS7" i="36" s="1"/>
  <c r="DU7" i="36" s="1"/>
  <c r="CU5" i="36"/>
  <c r="CG5" i="36"/>
  <c r="BS5" i="36"/>
  <c r="BU5" i="36" s="1"/>
  <c r="BW5" i="36" s="1"/>
  <c r="BY5" i="36" s="1"/>
  <c r="CA5" i="36" s="1"/>
  <c r="CC5" i="36" s="1"/>
  <c r="CE5" i="36" s="1"/>
  <c r="BS6" i="36" s="1"/>
  <c r="BU6" i="36" s="1"/>
  <c r="BW6" i="36" s="1"/>
  <c r="BY6" i="36" s="1"/>
  <c r="CA6" i="36" s="1"/>
  <c r="CC6" i="36" s="1"/>
  <c r="CE6" i="36" s="1"/>
  <c r="BS7" i="36" s="1"/>
  <c r="BU7" i="36" s="1"/>
  <c r="BW7" i="36" s="1"/>
  <c r="BY7" i="36" s="1"/>
  <c r="CA7" i="36" s="1"/>
  <c r="CC7" i="36" s="1"/>
  <c r="CE7" i="36" s="1"/>
  <c r="BE5" i="36"/>
  <c r="AQ5" i="36"/>
  <c r="AC5" i="36"/>
  <c r="O5" i="36"/>
  <c r="A5" i="36"/>
  <c r="EY4" i="36"/>
  <c r="EK4" i="36"/>
  <c r="DW4" i="36"/>
  <c r="DI4" i="36"/>
  <c r="CU4" i="36"/>
  <c r="CG4" i="36"/>
  <c r="BS4" i="36"/>
  <c r="BE4" i="36"/>
  <c r="AQ4" i="36"/>
  <c r="AC4" i="36"/>
  <c r="O4" i="36"/>
  <c r="A4" i="36"/>
  <c r="EY2" i="36"/>
  <c r="EK2" i="36"/>
  <c r="DW2" i="36"/>
  <c r="DI2" i="36"/>
  <c r="CU2" i="36"/>
  <c r="CG2" i="36"/>
  <c r="BS2" i="36"/>
  <c r="BE2" i="36"/>
  <c r="AQ2" i="36"/>
  <c r="AC2" i="36"/>
  <c r="A2" i="36"/>
  <c r="EY5" i="10"/>
  <c r="EY4" i="10"/>
  <c r="EY2" i="10"/>
  <c r="EK5" i="10"/>
  <c r="EK4" i="10"/>
  <c r="EK2" i="10"/>
  <c r="DW5" i="10"/>
  <c r="DW4" i="10"/>
  <c r="DW2" i="10"/>
  <c r="DI5" i="10"/>
  <c r="DK5" i="10" s="1"/>
  <c r="DM5" i="10" s="1"/>
  <c r="DO5" i="10" s="1"/>
  <c r="DQ5" i="10" s="1"/>
  <c r="DS5" i="10" s="1"/>
  <c r="DU5" i="10" s="1"/>
  <c r="DI6" i="10" s="1"/>
  <c r="DK6" i="10" s="1"/>
  <c r="DM6" i="10" s="1"/>
  <c r="DO6" i="10" s="1"/>
  <c r="DQ6" i="10" s="1"/>
  <c r="DS6" i="10" s="1"/>
  <c r="DU6" i="10" s="1"/>
  <c r="DI7" i="10" s="1"/>
  <c r="DK7" i="10" s="1"/>
  <c r="DM7" i="10" s="1"/>
  <c r="DO7" i="10" s="1"/>
  <c r="DQ7" i="10" s="1"/>
  <c r="DS7" i="10" s="1"/>
  <c r="DU7" i="10" s="1"/>
  <c r="DI4" i="10"/>
  <c r="DI2" i="10"/>
  <c r="CU5" i="10"/>
  <c r="CU4" i="10"/>
  <c r="CU2" i="10"/>
  <c r="CG5" i="10"/>
  <c r="CG4" i="10"/>
  <c r="CG2" i="10"/>
  <c r="BS5" i="10"/>
  <c r="BU5" i="10" s="1"/>
  <c r="BW5" i="10" s="1"/>
  <c r="BY5" i="10" s="1"/>
  <c r="CA5" i="10" s="1"/>
  <c r="CC5" i="10" s="1"/>
  <c r="CE5" i="10" s="1"/>
  <c r="BS6" i="10" s="1"/>
  <c r="BU6" i="10" s="1"/>
  <c r="BW6" i="10" s="1"/>
  <c r="BY6" i="10" s="1"/>
  <c r="CA6" i="10" s="1"/>
  <c r="CC6" i="10" s="1"/>
  <c r="CE6" i="10" s="1"/>
  <c r="BS7" i="10" s="1"/>
  <c r="BU7" i="10" s="1"/>
  <c r="BW7" i="10" s="1"/>
  <c r="BY7" i="10" s="1"/>
  <c r="CA7" i="10" s="1"/>
  <c r="CC7" i="10" s="1"/>
  <c r="CE7" i="10" s="1"/>
  <c r="BS4" i="10"/>
  <c r="BS2" i="10"/>
  <c r="BE5" i="10"/>
  <c r="BE4" i="10"/>
  <c r="BE2" i="10"/>
  <c r="AQ5" i="10"/>
  <c r="AQ4" i="10"/>
  <c r="AQ2" i="10"/>
  <c r="AC5" i="10"/>
  <c r="AC4" i="10"/>
  <c r="AC2" i="10"/>
  <c r="O2" i="10"/>
  <c r="O5" i="10"/>
  <c r="O4" i="10"/>
  <c r="CG5" i="48" l="1"/>
  <c r="CG2" i="48"/>
  <c r="BS1" i="45"/>
  <c r="E4" i="44"/>
  <c r="A35" i="44" s="1"/>
  <c r="A2" i="44"/>
  <c r="D73" i="24"/>
  <c r="BE2" i="46"/>
  <c r="BE2" i="45"/>
  <c r="AM5" i="49"/>
  <c r="M5" i="49"/>
  <c r="AA5" i="49"/>
  <c r="BK5" i="49"/>
  <c r="AY5" i="49"/>
  <c r="CI5" i="49"/>
  <c r="BW5" i="49"/>
  <c r="CU4" i="49"/>
  <c r="CU2" i="49"/>
  <c r="CU5" i="49"/>
  <c r="DI1" i="49"/>
  <c r="CU5" i="48"/>
  <c r="DI1" i="48"/>
  <c r="CU4" i="48"/>
  <c r="CU2" i="48"/>
  <c r="BW5" i="48"/>
  <c r="CI5" i="48"/>
  <c r="BK5" i="48"/>
  <c r="O6" i="48"/>
  <c r="A6" i="48"/>
  <c r="AM5" i="48"/>
  <c r="AY5" i="48"/>
  <c r="BI5" i="47"/>
  <c r="AK5" i="47"/>
  <c r="CG5" i="47"/>
  <c r="CG4" i="47"/>
  <c r="CG2" i="47"/>
  <c r="CU1" i="47"/>
  <c r="Y5" i="47"/>
  <c r="AW5" i="47"/>
  <c r="A6" i="47"/>
  <c r="BU5" i="47"/>
  <c r="BE4" i="45"/>
  <c r="BS1" i="46"/>
  <c r="BS5" i="46" s="1"/>
  <c r="I1" i="44"/>
  <c r="K4" i="24"/>
  <c r="BE4" i="46"/>
  <c r="H4" i="24"/>
  <c r="F5" i="24"/>
  <c r="F2" i="24"/>
  <c r="CW5" i="10"/>
  <c r="DY5" i="10"/>
  <c r="FA5" i="10"/>
  <c r="C5" i="36"/>
  <c r="AE5" i="36"/>
  <c r="BG5" i="36"/>
  <c r="CI5" i="36"/>
  <c r="EM5" i="36"/>
  <c r="C5" i="37"/>
  <c r="AE5" i="37"/>
  <c r="BG5" i="37"/>
  <c r="CI5" i="37"/>
  <c r="EM5" i="37"/>
  <c r="Q5" i="38"/>
  <c r="AS5" i="38"/>
  <c r="AU5" i="38" s="1"/>
  <c r="AW5" i="38" s="1"/>
  <c r="AY5" i="38" s="1"/>
  <c r="BA5" i="38" s="1"/>
  <c r="BC5" i="38" s="1"/>
  <c r="AQ6" i="38" s="1"/>
  <c r="AS6" i="38" s="1"/>
  <c r="AU6" i="38" s="1"/>
  <c r="AW6" i="38" s="1"/>
  <c r="AY6" i="38" s="1"/>
  <c r="BA6" i="38" s="1"/>
  <c r="BC6" i="38" s="1"/>
  <c r="AQ7" i="38" s="1"/>
  <c r="AS7" i="38" s="1"/>
  <c r="AU7" i="38" s="1"/>
  <c r="AW7" i="38" s="1"/>
  <c r="AY7" i="38" s="1"/>
  <c r="BA7" i="38" s="1"/>
  <c r="BC7" i="38" s="1"/>
  <c r="AQ8" i="38" s="1"/>
  <c r="AS8" i="38" s="1"/>
  <c r="AU8" i="38" s="1"/>
  <c r="AW8" i="38" s="1"/>
  <c r="AY8" i="38" s="1"/>
  <c r="BA8" i="38" s="1"/>
  <c r="BC8" i="38" s="1"/>
  <c r="AQ9" i="38" s="1"/>
  <c r="AS9" i="38" s="1"/>
  <c r="AU9" i="38" s="1"/>
  <c r="AW9" i="38" s="1"/>
  <c r="AY9" i="38" s="1"/>
  <c r="CW5" i="38"/>
  <c r="DY5" i="38"/>
  <c r="FA5" i="38"/>
  <c r="Q5" i="39"/>
  <c r="AS5" i="39"/>
  <c r="AU5" i="39" s="1"/>
  <c r="AW5" i="39" s="1"/>
  <c r="AY5" i="39" s="1"/>
  <c r="BA5" i="39" s="1"/>
  <c r="BC5" i="39" s="1"/>
  <c r="AQ6" i="39" s="1"/>
  <c r="AS6" i="39" s="1"/>
  <c r="AU6" i="39" s="1"/>
  <c r="AW6" i="39" s="1"/>
  <c r="AY6" i="39" s="1"/>
  <c r="BA6" i="39" s="1"/>
  <c r="BC6" i="39" s="1"/>
  <c r="AQ7" i="39" s="1"/>
  <c r="AS7" i="39" s="1"/>
  <c r="AU7" i="39" s="1"/>
  <c r="AW7" i="39" s="1"/>
  <c r="AY7" i="39" s="1"/>
  <c r="BA7" i="39" s="1"/>
  <c r="BC7" i="39" s="1"/>
  <c r="AQ8" i="39" s="1"/>
  <c r="AS8" i="39" s="1"/>
  <c r="AU8" i="39" s="1"/>
  <c r="AW8" i="39" s="1"/>
  <c r="AY8" i="39" s="1"/>
  <c r="BA8" i="39" s="1"/>
  <c r="BC8" i="39" s="1"/>
  <c r="AQ9" i="39" s="1"/>
  <c r="AS9" i="39" s="1"/>
  <c r="AU9" i="39" s="1"/>
  <c r="AW9" i="39" s="1"/>
  <c r="AY9" i="39" s="1"/>
  <c r="CW5" i="39"/>
  <c r="DY5" i="39"/>
  <c r="FA5" i="39"/>
  <c r="Q5" i="40"/>
  <c r="AS5" i="40"/>
  <c r="AU5" i="40" s="1"/>
  <c r="AW5" i="40" s="1"/>
  <c r="AY5" i="40" s="1"/>
  <c r="BA5" i="40" s="1"/>
  <c r="BC5" i="40" s="1"/>
  <c r="AQ6" i="40" s="1"/>
  <c r="AS6" i="40" s="1"/>
  <c r="AU6" i="40" s="1"/>
  <c r="AW6" i="40" s="1"/>
  <c r="AY6" i="40" s="1"/>
  <c r="BA6" i="40" s="1"/>
  <c r="BC6" i="40" s="1"/>
  <c r="AQ7" i="40" s="1"/>
  <c r="AS7" i="40" s="1"/>
  <c r="AU7" i="40" s="1"/>
  <c r="AW7" i="40" s="1"/>
  <c r="AY7" i="40" s="1"/>
  <c r="BA7" i="40" s="1"/>
  <c r="BC7" i="40" s="1"/>
  <c r="AQ8" i="40" s="1"/>
  <c r="AS8" i="40" s="1"/>
  <c r="AU8" i="40" s="1"/>
  <c r="AW8" i="40" s="1"/>
  <c r="AY8" i="40" s="1"/>
  <c r="BA8" i="40" s="1"/>
  <c r="BC8" i="40" s="1"/>
  <c r="AQ9" i="40" s="1"/>
  <c r="AS9" i="40" s="1"/>
  <c r="AU9" i="40" s="1"/>
  <c r="AW9" i="40" s="1"/>
  <c r="AY9" i="40" s="1"/>
  <c r="CW5" i="40"/>
  <c r="DY5" i="40"/>
  <c r="FA5" i="40"/>
  <c r="Q5" i="41"/>
  <c r="AS5" i="41"/>
  <c r="AU5" i="41" s="1"/>
  <c r="AW5" i="41" s="1"/>
  <c r="AY5" i="41" s="1"/>
  <c r="BA5" i="41" s="1"/>
  <c r="BC5" i="41" s="1"/>
  <c r="AQ6" i="41" s="1"/>
  <c r="AS6" i="41" s="1"/>
  <c r="AU6" i="41" s="1"/>
  <c r="AW6" i="41" s="1"/>
  <c r="AY6" i="41" s="1"/>
  <c r="BA6" i="41" s="1"/>
  <c r="BC6" i="41" s="1"/>
  <c r="AQ7" i="41" s="1"/>
  <c r="AS7" i="41" s="1"/>
  <c r="AU7" i="41" s="1"/>
  <c r="AW7" i="41" s="1"/>
  <c r="AY7" i="41" s="1"/>
  <c r="BA7" i="41" s="1"/>
  <c r="BC7" i="41" s="1"/>
  <c r="AQ8" i="41" s="1"/>
  <c r="AS8" i="41" s="1"/>
  <c r="AU8" i="41" s="1"/>
  <c r="AW8" i="41" s="1"/>
  <c r="AY8" i="41" s="1"/>
  <c r="BA8" i="41" s="1"/>
  <c r="BC8" i="41" s="1"/>
  <c r="AQ9" i="41" s="1"/>
  <c r="AS9" i="41" s="1"/>
  <c r="AU9" i="41" s="1"/>
  <c r="AW9" i="41" s="1"/>
  <c r="AY9" i="41" s="1"/>
  <c r="CW5" i="41"/>
  <c r="DY5" i="41"/>
  <c r="FA5" i="41"/>
  <c r="Q5" i="43"/>
  <c r="AS5" i="43"/>
  <c r="AU5" i="43" s="1"/>
  <c r="AW5" i="43" s="1"/>
  <c r="AY5" i="43" s="1"/>
  <c r="BA5" i="43" s="1"/>
  <c r="BC5" i="43" s="1"/>
  <c r="AQ6" i="43" s="1"/>
  <c r="AS6" i="43" s="1"/>
  <c r="AU6" i="43" s="1"/>
  <c r="AW6" i="43" s="1"/>
  <c r="AY6" i="43" s="1"/>
  <c r="BA6" i="43" s="1"/>
  <c r="BC6" i="43" s="1"/>
  <c r="AQ7" i="43" s="1"/>
  <c r="AS7" i="43" s="1"/>
  <c r="AU7" i="43" s="1"/>
  <c r="AW7" i="43" s="1"/>
  <c r="AY7" i="43" s="1"/>
  <c r="BA7" i="43" s="1"/>
  <c r="BC7" i="43" s="1"/>
  <c r="AQ8" i="43" s="1"/>
  <c r="AS8" i="43" s="1"/>
  <c r="AU8" i="43" s="1"/>
  <c r="AW8" i="43" s="1"/>
  <c r="AY8" i="43" s="1"/>
  <c r="BA8" i="43" s="1"/>
  <c r="BC8" i="43" s="1"/>
  <c r="AQ9" i="43" s="1"/>
  <c r="AS9" i="43" s="1"/>
  <c r="AU9" i="43" s="1"/>
  <c r="AW9" i="43" s="1"/>
  <c r="AY9" i="43" s="1"/>
  <c r="CW5" i="43"/>
  <c r="DY5" i="43"/>
  <c r="FA5" i="43"/>
  <c r="E5" i="44"/>
  <c r="AS5" i="10"/>
  <c r="AU5" i="10" s="1"/>
  <c r="AW5" i="10" s="1"/>
  <c r="AY5" i="10" s="1"/>
  <c r="BA5" i="10" s="1"/>
  <c r="BC5" i="10" s="1"/>
  <c r="AQ6" i="10" s="1"/>
  <c r="AS6" i="10" s="1"/>
  <c r="AU6" i="10" s="1"/>
  <c r="AW6" i="10" s="1"/>
  <c r="AY6" i="10" s="1"/>
  <c r="BA6" i="10" s="1"/>
  <c r="BC6" i="10" s="1"/>
  <c r="AQ7" i="10" s="1"/>
  <c r="AS7" i="10" s="1"/>
  <c r="AU7" i="10" s="1"/>
  <c r="AW7" i="10" s="1"/>
  <c r="AY7" i="10" s="1"/>
  <c r="BA7" i="10" s="1"/>
  <c r="BC7" i="10" s="1"/>
  <c r="AQ8" i="10" s="1"/>
  <c r="AS8" i="10" s="1"/>
  <c r="AU8" i="10" s="1"/>
  <c r="AW8" i="10" s="1"/>
  <c r="AY8" i="10" s="1"/>
  <c r="BA8" i="10" s="1"/>
  <c r="BC8" i="10" s="1"/>
  <c r="AQ9" i="10" s="1"/>
  <c r="AS9" i="10" s="1"/>
  <c r="AU9" i="10" s="1"/>
  <c r="AW9" i="10" s="1"/>
  <c r="AY9" i="10" s="1"/>
  <c r="Q5" i="10"/>
  <c r="AE5" i="10"/>
  <c r="BG5" i="10"/>
  <c r="CI5" i="10"/>
  <c r="EM5" i="10"/>
  <c r="Q5" i="36"/>
  <c r="AS5" i="36"/>
  <c r="AU5" i="36" s="1"/>
  <c r="AW5" i="36" s="1"/>
  <c r="AY5" i="36" s="1"/>
  <c r="BA5" i="36" s="1"/>
  <c r="BC5" i="36" s="1"/>
  <c r="AQ6" i="36" s="1"/>
  <c r="AS6" i="36" s="1"/>
  <c r="AU6" i="36" s="1"/>
  <c r="AW6" i="36" s="1"/>
  <c r="AY6" i="36" s="1"/>
  <c r="BA6" i="36" s="1"/>
  <c r="BC6" i="36" s="1"/>
  <c r="AQ7" i="36" s="1"/>
  <c r="AS7" i="36" s="1"/>
  <c r="AU7" i="36" s="1"/>
  <c r="AW7" i="36" s="1"/>
  <c r="AY7" i="36" s="1"/>
  <c r="BA7" i="36" s="1"/>
  <c r="BC7" i="36" s="1"/>
  <c r="AQ8" i="36" s="1"/>
  <c r="AS8" i="36" s="1"/>
  <c r="AU8" i="36" s="1"/>
  <c r="AW8" i="36" s="1"/>
  <c r="AY8" i="36" s="1"/>
  <c r="BA8" i="36" s="1"/>
  <c r="BC8" i="36" s="1"/>
  <c r="AQ9" i="36" s="1"/>
  <c r="AS9" i="36" s="1"/>
  <c r="AU9" i="36" s="1"/>
  <c r="AW9" i="36" s="1"/>
  <c r="AY9" i="36" s="1"/>
  <c r="CW5" i="36"/>
  <c r="DY5" i="36"/>
  <c r="FA5" i="36"/>
  <c r="Q5" i="37"/>
  <c r="AS5" i="37"/>
  <c r="AU5" i="37" s="1"/>
  <c r="AW5" i="37" s="1"/>
  <c r="AY5" i="37" s="1"/>
  <c r="BA5" i="37" s="1"/>
  <c r="BC5" i="37" s="1"/>
  <c r="AQ6" i="37" s="1"/>
  <c r="AS6" i="37" s="1"/>
  <c r="AU6" i="37" s="1"/>
  <c r="AW6" i="37" s="1"/>
  <c r="AY6" i="37" s="1"/>
  <c r="BA6" i="37" s="1"/>
  <c r="BC6" i="37" s="1"/>
  <c r="AQ7" i="37" s="1"/>
  <c r="AS7" i="37" s="1"/>
  <c r="AU7" i="37" s="1"/>
  <c r="AW7" i="37" s="1"/>
  <c r="AY7" i="37" s="1"/>
  <c r="BA7" i="37" s="1"/>
  <c r="BC7" i="37" s="1"/>
  <c r="AQ8" i="37" s="1"/>
  <c r="AS8" i="37" s="1"/>
  <c r="AU8" i="37" s="1"/>
  <c r="AW8" i="37" s="1"/>
  <c r="AY8" i="37" s="1"/>
  <c r="BA8" i="37" s="1"/>
  <c r="BC8" i="37" s="1"/>
  <c r="AQ9" i="37" s="1"/>
  <c r="AS9" i="37" s="1"/>
  <c r="AU9" i="37" s="1"/>
  <c r="AW9" i="37" s="1"/>
  <c r="AY9" i="37" s="1"/>
  <c r="CW5" i="37"/>
  <c r="DY5" i="37"/>
  <c r="FA5" i="37"/>
  <c r="C5" i="38"/>
  <c r="AE5" i="38"/>
  <c r="BG5" i="38"/>
  <c r="CI5" i="38"/>
  <c r="EM5" i="38"/>
  <c r="C5" i="39"/>
  <c r="AE5" i="39"/>
  <c r="BG5" i="39"/>
  <c r="CI5" i="39"/>
  <c r="EM5" i="39"/>
  <c r="C5" i="40"/>
  <c r="AE5" i="40"/>
  <c r="BG5" i="40"/>
  <c r="CI5" i="40"/>
  <c r="EM5" i="40"/>
  <c r="C5" i="41"/>
  <c r="AE5" i="41"/>
  <c r="BG5" i="41"/>
  <c r="CI5" i="41"/>
  <c r="EM5" i="41"/>
  <c r="C5" i="43"/>
  <c r="AE5" i="43"/>
  <c r="BG5" i="43"/>
  <c r="CI5" i="43"/>
  <c r="EM5" i="43"/>
  <c r="BS4" i="46"/>
  <c r="BS2" i="46"/>
  <c r="CG1" i="46"/>
  <c r="AU5" i="46"/>
  <c r="K5" i="46"/>
  <c r="W5" i="46"/>
  <c r="AI5" i="46"/>
  <c r="BG5" i="46"/>
  <c r="BS5" i="45"/>
  <c r="BS4" i="45"/>
  <c r="BS2" i="45"/>
  <c r="CG1" i="45"/>
  <c r="AU5" i="45"/>
  <c r="K5" i="45"/>
  <c r="AK5" i="45"/>
  <c r="W5" i="45"/>
  <c r="BG5" i="45"/>
  <c r="BS8" i="39"/>
  <c r="BU8" i="39" s="1"/>
  <c r="BW8" i="39" s="1"/>
  <c r="BY8" i="39" s="1"/>
  <c r="CA8" i="39" s="1"/>
  <c r="CC8" i="39" s="1"/>
  <c r="CE8" i="39" s="1"/>
  <c r="BS9" i="39" s="1"/>
  <c r="BU9" i="39" s="1"/>
  <c r="BW9" i="39" s="1"/>
  <c r="DI8" i="36"/>
  <c r="DK8" i="36" s="1"/>
  <c r="DM8" i="36" s="1"/>
  <c r="DO8" i="36" s="1"/>
  <c r="DQ8" i="36" s="1"/>
  <c r="DS8" i="36" s="1"/>
  <c r="DU8" i="36" s="1"/>
  <c r="DI9" i="36" s="1"/>
  <c r="DK9" i="36" s="1"/>
  <c r="DM9" i="36" s="1"/>
  <c r="DO9" i="36" s="1"/>
  <c r="DI8" i="40"/>
  <c r="DK8" i="40" s="1"/>
  <c r="DM8" i="40" s="1"/>
  <c r="DO8" i="40" s="1"/>
  <c r="DQ8" i="40" s="1"/>
  <c r="DS8" i="40" s="1"/>
  <c r="DU8" i="40" s="1"/>
  <c r="DI9" i="40" s="1"/>
  <c r="DK9" i="40" s="1"/>
  <c r="DM9" i="40" s="1"/>
  <c r="DO9" i="40" s="1"/>
  <c r="P3" i="24"/>
  <c r="I3" i="44"/>
  <c r="P1" i="24"/>
  <c r="DI8" i="37"/>
  <c r="DK8" i="37" s="1"/>
  <c r="DM8" i="37" s="1"/>
  <c r="DO8" i="37" s="1"/>
  <c r="DQ8" i="37" s="1"/>
  <c r="DS8" i="37" s="1"/>
  <c r="DU8" i="37" s="1"/>
  <c r="DI9" i="37" s="1"/>
  <c r="DK9" i="37" s="1"/>
  <c r="DM9" i="37" s="1"/>
  <c r="DO9" i="37" s="1"/>
  <c r="BS8" i="38"/>
  <c r="BU8" i="38" s="1"/>
  <c r="BW8" i="38" s="1"/>
  <c r="BY8" i="38" s="1"/>
  <c r="CA8" i="38" s="1"/>
  <c r="CC8" i="38" s="1"/>
  <c r="CE8" i="38" s="1"/>
  <c r="BS9" i="38" s="1"/>
  <c r="BU9" i="38" s="1"/>
  <c r="BW9" i="38" s="1"/>
  <c r="DI8" i="39"/>
  <c r="DK8" i="39" s="1"/>
  <c r="DM8" i="39" s="1"/>
  <c r="DO8" i="39" s="1"/>
  <c r="DQ8" i="39" s="1"/>
  <c r="DS8" i="39" s="1"/>
  <c r="DU8" i="39" s="1"/>
  <c r="DI9" i="39" s="1"/>
  <c r="DK9" i="39" s="1"/>
  <c r="DM9" i="39" s="1"/>
  <c r="DO9" i="39" s="1"/>
  <c r="BS8" i="43"/>
  <c r="BU8" i="43" s="1"/>
  <c r="BW8" i="43" s="1"/>
  <c r="BY8" i="43" s="1"/>
  <c r="CA8" i="43" s="1"/>
  <c r="CC8" i="43" s="1"/>
  <c r="CE8" i="43" s="1"/>
  <c r="BS9" i="43" s="1"/>
  <c r="BU9" i="43" s="1"/>
  <c r="BW9" i="43" s="1"/>
  <c r="DI8" i="38"/>
  <c r="DK8" i="38" s="1"/>
  <c r="DM8" i="38" s="1"/>
  <c r="DO8" i="38" s="1"/>
  <c r="DQ8" i="38" s="1"/>
  <c r="DS8" i="38" s="1"/>
  <c r="DU8" i="38" s="1"/>
  <c r="DI9" i="38" s="1"/>
  <c r="DK9" i="38" s="1"/>
  <c r="DM9" i="38" s="1"/>
  <c r="DO9" i="38" s="1"/>
  <c r="DI8" i="41"/>
  <c r="DK8" i="41" s="1"/>
  <c r="DM8" i="41" s="1"/>
  <c r="DO8" i="41" s="1"/>
  <c r="DQ8" i="41" s="1"/>
  <c r="DS8" i="41" s="1"/>
  <c r="DU8" i="41" s="1"/>
  <c r="DI9" i="41" s="1"/>
  <c r="DK9" i="41" s="1"/>
  <c r="DM9" i="41" s="1"/>
  <c r="DO9" i="41" s="1"/>
  <c r="DI8" i="43"/>
  <c r="DK8" i="43" s="1"/>
  <c r="DM8" i="43" s="1"/>
  <c r="DO8" i="43" s="1"/>
  <c r="DQ8" i="43" s="1"/>
  <c r="DS8" i="43" s="1"/>
  <c r="DU8" i="43" s="1"/>
  <c r="DI9" i="43" s="1"/>
  <c r="DK9" i="43" s="1"/>
  <c r="DM9" i="43" s="1"/>
  <c r="DO9" i="43" s="1"/>
  <c r="BS8" i="40"/>
  <c r="BU8" i="40" s="1"/>
  <c r="BW8" i="40" s="1"/>
  <c r="BY8" i="40" s="1"/>
  <c r="CA8" i="40" s="1"/>
  <c r="CC8" i="40" s="1"/>
  <c r="CE8" i="40" s="1"/>
  <c r="BS9" i="40" s="1"/>
  <c r="BU9" i="40" s="1"/>
  <c r="BW9" i="40" s="1"/>
  <c r="BS8" i="41"/>
  <c r="BU8" i="41" s="1"/>
  <c r="BW8" i="41" s="1"/>
  <c r="BY8" i="41" s="1"/>
  <c r="CA8" i="41" s="1"/>
  <c r="CC8" i="41" s="1"/>
  <c r="CE8" i="41" s="1"/>
  <c r="BS9" i="41" s="1"/>
  <c r="BU9" i="41" s="1"/>
  <c r="BW9" i="41" s="1"/>
  <c r="BS8" i="36"/>
  <c r="BU8" i="36" s="1"/>
  <c r="BW8" i="36" s="1"/>
  <c r="BY8" i="36" s="1"/>
  <c r="CA8" i="36" s="1"/>
  <c r="CC8" i="36" s="1"/>
  <c r="CE8" i="36" s="1"/>
  <c r="BS9" i="36" s="1"/>
  <c r="BU9" i="36" s="1"/>
  <c r="BW9" i="36" s="1"/>
  <c r="BS8" i="37"/>
  <c r="BU8" i="37" s="1"/>
  <c r="BW8" i="37" s="1"/>
  <c r="BY8" i="37" s="1"/>
  <c r="CA8" i="37" s="1"/>
  <c r="CC8" i="37" s="1"/>
  <c r="CE8" i="37" s="1"/>
  <c r="BS9" i="37" s="1"/>
  <c r="BU9" i="37" s="1"/>
  <c r="BW9" i="37" s="1"/>
  <c r="BS8" i="10"/>
  <c r="BU8" i="10" s="1"/>
  <c r="BW8" i="10" s="1"/>
  <c r="BY8" i="10" s="1"/>
  <c r="CA8" i="10" s="1"/>
  <c r="CC8" i="10" s="1"/>
  <c r="CE8" i="10" s="1"/>
  <c r="BS9" i="10" s="1"/>
  <c r="BU9" i="10" s="1"/>
  <c r="BW9" i="10" s="1"/>
  <c r="DI8" i="10"/>
  <c r="DK8" i="10" s="1"/>
  <c r="DM8" i="10" s="1"/>
  <c r="DO8" i="10" s="1"/>
  <c r="DQ8" i="10" s="1"/>
  <c r="DS8" i="10" s="1"/>
  <c r="DU8" i="10" s="1"/>
  <c r="DI9" i="10" s="1"/>
  <c r="DK9" i="10" s="1"/>
  <c r="DM9" i="10" s="1"/>
  <c r="DO9" i="10" s="1"/>
  <c r="C4" i="24"/>
  <c r="E5" i="10"/>
  <c r="A4" i="10"/>
  <c r="E2" i="44" l="1"/>
  <c r="D74" i="24"/>
  <c r="A36" i="24"/>
  <c r="A36" i="44" s="1"/>
  <c r="I73" i="24"/>
  <c r="F73" i="24"/>
  <c r="CW5" i="49"/>
  <c r="DW1" i="49"/>
  <c r="DI5" i="49"/>
  <c r="DI4" i="49"/>
  <c r="DI2" i="49"/>
  <c r="BY5" i="49"/>
  <c r="CK5" i="49"/>
  <c r="BA5" i="49"/>
  <c r="BM5" i="49"/>
  <c r="O6" i="49"/>
  <c r="A6" i="49"/>
  <c r="AO5" i="49"/>
  <c r="CK5" i="48"/>
  <c r="BY5" i="48"/>
  <c r="DI4" i="48"/>
  <c r="DI2" i="48"/>
  <c r="DI5" i="48"/>
  <c r="DW1" i="48"/>
  <c r="BA5" i="48"/>
  <c r="AO5" i="48"/>
  <c r="C6" i="48"/>
  <c r="Q6" i="48"/>
  <c r="BM5" i="48"/>
  <c r="CW5" i="48"/>
  <c r="BW5" i="47"/>
  <c r="AY5" i="47"/>
  <c r="AA5" i="47"/>
  <c r="CU5" i="47"/>
  <c r="DI1" i="47"/>
  <c r="CU4" i="47"/>
  <c r="CU2" i="47"/>
  <c r="AM5" i="47"/>
  <c r="BK5" i="47"/>
  <c r="C6" i="47"/>
  <c r="CI5" i="47"/>
  <c r="K5" i="24"/>
  <c r="M4" i="24"/>
  <c r="M1" i="44"/>
  <c r="P4" i="24"/>
  <c r="F6" i="24"/>
  <c r="H5" i="24"/>
  <c r="DQ9" i="10"/>
  <c r="BA9" i="36"/>
  <c r="BA9" i="37"/>
  <c r="BY9" i="40"/>
  <c r="DQ9" i="43"/>
  <c r="DQ9" i="38"/>
  <c r="BA9" i="43"/>
  <c r="DQ9" i="37"/>
  <c r="DQ9" i="36"/>
  <c r="BY9" i="39"/>
  <c r="E5" i="38"/>
  <c r="FC5" i="37"/>
  <c r="EA5" i="37"/>
  <c r="CY5" i="37"/>
  <c r="S5" i="37"/>
  <c r="FC5" i="36"/>
  <c r="EA5" i="36"/>
  <c r="CY5" i="36"/>
  <c r="S5" i="36"/>
  <c r="EO5" i="10"/>
  <c r="CK5" i="10"/>
  <c r="CM5" i="10" s="1"/>
  <c r="BI5" i="10"/>
  <c r="AG5" i="10"/>
  <c r="S5" i="10"/>
  <c r="FC5" i="43"/>
  <c r="EA5" i="43"/>
  <c r="CY5" i="43"/>
  <c r="S5" i="43"/>
  <c r="FC5" i="41"/>
  <c r="EA5" i="41"/>
  <c r="CY5" i="41"/>
  <c r="S5" i="41"/>
  <c r="FC5" i="40"/>
  <c r="EA5" i="40"/>
  <c r="CY5" i="40"/>
  <c r="S5" i="40"/>
  <c r="FC5" i="39"/>
  <c r="EA5" i="39"/>
  <c r="CY5" i="39"/>
  <c r="S5" i="39"/>
  <c r="FC5" i="38"/>
  <c r="EA5" i="38"/>
  <c r="CY5" i="38"/>
  <c r="S5" i="38"/>
  <c r="G5" i="10"/>
  <c r="BA9" i="10"/>
  <c r="BA9" i="39"/>
  <c r="BY9" i="36"/>
  <c r="BY9" i="10"/>
  <c r="BA9" i="41"/>
  <c r="BA9" i="40"/>
  <c r="BA9" i="38"/>
  <c r="BY9" i="37"/>
  <c r="BY9" i="41"/>
  <c r="DQ9" i="41"/>
  <c r="BY9" i="43"/>
  <c r="DQ9" i="39"/>
  <c r="BY9" i="38"/>
  <c r="DQ9" i="40"/>
  <c r="EO5" i="43"/>
  <c r="CK5" i="43"/>
  <c r="CM5" i="43" s="1"/>
  <c r="BI5" i="43"/>
  <c r="AG5" i="43"/>
  <c r="E5" i="43"/>
  <c r="EO5" i="41"/>
  <c r="CK5" i="41"/>
  <c r="CM5" i="41" s="1"/>
  <c r="BI5" i="41"/>
  <c r="AG5" i="41"/>
  <c r="E5" i="41"/>
  <c r="EO5" i="40"/>
  <c r="CK5" i="40"/>
  <c r="CM5" i="40" s="1"/>
  <c r="BI5" i="40"/>
  <c r="AG5" i="40"/>
  <c r="E5" i="40"/>
  <c r="EO5" i="39"/>
  <c r="CK5" i="39"/>
  <c r="CM5" i="39" s="1"/>
  <c r="BI5" i="39"/>
  <c r="AG5" i="39"/>
  <c r="E5" i="39"/>
  <c r="EO5" i="38"/>
  <c r="CK5" i="38"/>
  <c r="CM5" i="38" s="1"/>
  <c r="BI5" i="38"/>
  <c r="AG5" i="38"/>
  <c r="EO5" i="37"/>
  <c r="CK5" i="37"/>
  <c r="CM5" i="37" s="1"/>
  <c r="BI5" i="37"/>
  <c r="AG5" i="37"/>
  <c r="E5" i="37"/>
  <c r="EO5" i="36"/>
  <c r="CK5" i="36"/>
  <c r="CM5" i="36" s="1"/>
  <c r="BI5" i="36"/>
  <c r="AG5" i="36"/>
  <c r="E5" i="36"/>
  <c r="FC5" i="10"/>
  <c r="EA5" i="10"/>
  <c r="CY5" i="10"/>
  <c r="CG5" i="46"/>
  <c r="CU1" i="46"/>
  <c r="CG4" i="46"/>
  <c r="CG2" i="46"/>
  <c r="BI5" i="46"/>
  <c r="AK5" i="46"/>
  <c r="Y5" i="46"/>
  <c r="M5" i="46"/>
  <c r="AW5" i="46"/>
  <c r="BU5" i="46"/>
  <c r="CG5" i="45"/>
  <c r="CU1" i="45"/>
  <c r="CG4" i="45"/>
  <c r="CG2" i="45"/>
  <c r="BI5" i="45"/>
  <c r="Y5" i="45"/>
  <c r="AM5" i="45"/>
  <c r="M5" i="45"/>
  <c r="AW5" i="45"/>
  <c r="BU5" i="45"/>
  <c r="A66" i="24"/>
  <c r="A66" i="44" s="1"/>
  <c r="I4" i="44"/>
  <c r="U3" i="24"/>
  <c r="M3" i="44"/>
  <c r="U1" i="24"/>
  <c r="C35" i="24"/>
  <c r="A5" i="24"/>
  <c r="K2" i="24"/>
  <c r="I2" i="44" l="1"/>
  <c r="D75" i="24"/>
  <c r="A5" i="44"/>
  <c r="F74" i="24"/>
  <c r="I74" i="24"/>
  <c r="AC6" i="49"/>
  <c r="C6" i="49"/>
  <c r="Q6" i="49"/>
  <c r="BO5" i="49"/>
  <c r="BC5" i="49"/>
  <c r="CM5" i="49"/>
  <c r="CA5" i="49"/>
  <c r="DK5" i="49"/>
  <c r="CY5" i="49"/>
  <c r="DW4" i="49"/>
  <c r="DW2" i="49"/>
  <c r="DW5" i="49"/>
  <c r="EK1" i="49"/>
  <c r="BC5" i="48"/>
  <c r="CY5" i="48"/>
  <c r="S6" i="48"/>
  <c r="E6" i="48"/>
  <c r="DW5" i="48"/>
  <c r="EK1" i="48"/>
  <c r="DW4" i="48"/>
  <c r="DW2" i="48"/>
  <c r="CA5" i="48"/>
  <c r="CM5" i="48"/>
  <c r="BO5" i="48"/>
  <c r="AC6" i="48"/>
  <c r="DK5" i="48"/>
  <c r="CK5" i="47"/>
  <c r="E6" i="47"/>
  <c r="BM5" i="47"/>
  <c r="AO5" i="47"/>
  <c r="DI5" i="47"/>
  <c r="DI4" i="47"/>
  <c r="DI2" i="47"/>
  <c r="DW1" i="47"/>
  <c r="O6" i="47"/>
  <c r="BA5" i="47"/>
  <c r="BY5" i="47"/>
  <c r="CW5" i="47"/>
  <c r="Q1" i="44"/>
  <c r="U4" i="24"/>
  <c r="R4" i="24"/>
  <c r="P5" i="24"/>
  <c r="M5" i="44" s="1"/>
  <c r="C66" i="24"/>
  <c r="P2" i="24"/>
  <c r="F7" i="24"/>
  <c r="H6" i="24"/>
  <c r="K6" i="24"/>
  <c r="M5" i="24"/>
  <c r="EC5" i="10"/>
  <c r="EE5" i="10" s="1"/>
  <c r="EG5" i="10" s="1"/>
  <c r="EI5" i="10" s="1"/>
  <c r="DW6" i="10" s="1"/>
  <c r="DY6" i="10" s="1"/>
  <c r="EA6" i="10" s="1"/>
  <c r="EC6" i="10" s="1"/>
  <c r="EE6" i="10" s="1"/>
  <c r="EG6" i="10" s="1"/>
  <c r="EI6" i="10" s="1"/>
  <c r="DW7" i="10" s="1"/>
  <c r="DY7" i="10" s="1"/>
  <c r="EA7" i="10" s="1"/>
  <c r="EC7" i="10" s="1"/>
  <c r="EE7" i="10" s="1"/>
  <c r="EG7" i="10" s="1"/>
  <c r="EI7" i="10" s="1"/>
  <c r="DW8" i="10" s="1"/>
  <c r="DY8" i="10" s="1"/>
  <c r="EA8" i="10" s="1"/>
  <c r="EC8" i="10" s="1"/>
  <c r="EE8" i="10" s="1"/>
  <c r="EG8" i="10" s="1"/>
  <c r="EI8" i="10" s="1"/>
  <c r="DW9" i="10" s="1"/>
  <c r="DY9" i="10" s="1"/>
  <c r="EA9" i="10" s="1"/>
  <c r="EC9" i="10" s="1"/>
  <c r="EE9" i="10" s="1"/>
  <c r="EG9" i="10" s="1"/>
  <c r="EI9" i="10" s="1"/>
  <c r="BK5" i="36"/>
  <c r="DA5" i="10"/>
  <c r="FE5" i="10"/>
  <c r="G5" i="36"/>
  <c r="AI5" i="36"/>
  <c r="CO5" i="36"/>
  <c r="CQ5" i="36" s="1"/>
  <c r="CS5" i="36" s="1"/>
  <c r="CG6" i="36" s="1"/>
  <c r="CI6" i="36" s="1"/>
  <c r="EQ5" i="36"/>
  <c r="G5" i="37"/>
  <c r="AI5" i="37"/>
  <c r="BK5" i="37"/>
  <c r="CO5" i="37"/>
  <c r="CQ5" i="37" s="1"/>
  <c r="CS5" i="37" s="1"/>
  <c r="CG6" i="37" s="1"/>
  <c r="CI6" i="37" s="1"/>
  <c r="EQ5" i="37"/>
  <c r="AI5" i="38"/>
  <c r="BK5" i="38"/>
  <c r="CO5" i="38"/>
  <c r="CQ5" i="38" s="1"/>
  <c r="CS5" i="38" s="1"/>
  <c r="CG6" i="38" s="1"/>
  <c r="CI6" i="38" s="1"/>
  <c r="EQ5" i="38"/>
  <c r="G5" i="39"/>
  <c r="AI5" i="39"/>
  <c r="BK5" i="39"/>
  <c r="CO5" i="39"/>
  <c r="CQ5" i="39" s="1"/>
  <c r="CS5" i="39" s="1"/>
  <c r="CG6" i="39" s="1"/>
  <c r="CI6" i="39" s="1"/>
  <c r="EQ5" i="39"/>
  <c r="G5" i="40"/>
  <c r="AI5" i="40"/>
  <c r="BK5" i="40"/>
  <c r="CO5" i="40"/>
  <c r="CQ5" i="40" s="1"/>
  <c r="CS5" i="40" s="1"/>
  <c r="CG6" i="40" s="1"/>
  <c r="CI6" i="40" s="1"/>
  <c r="EQ5" i="40"/>
  <c r="G5" i="41"/>
  <c r="AI5" i="41"/>
  <c r="BK5" i="41"/>
  <c r="CO5" i="41"/>
  <c r="CQ5" i="41" s="1"/>
  <c r="CS5" i="41" s="1"/>
  <c r="CG6" i="41" s="1"/>
  <c r="CI6" i="41" s="1"/>
  <c r="EQ5" i="41"/>
  <c r="G5" i="43"/>
  <c r="AI5" i="43"/>
  <c r="BK5" i="43"/>
  <c r="CO5" i="43"/>
  <c r="CQ5" i="43" s="1"/>
  <c r="CS5" i="43" s="1"/>
  <c r="CG6" i="43" s="1"/>
  <c r="CI6" i="43" s="1"/>
  <c r="EQ5" i="43"/>
  <c r="DS9" i="40"/>
  <c r="CA9" i="38"/>
  <c r="DS9" i="39"/>
  <c r="CA9" i="43"/>
  <c r="DS9" i="41"/>
  <c r="CA9" i="41"/>
  <c r="CA9" i="37"/>
  <c r="BC9" i="38"/>
  <c r="BC9" i="40"/>
  <c r="BC9" i="41"/>
  <c r="CA9" i="10"/>
  <c r="CA9" i="36"/>
  <c r="BC9" i="39"/>
  <c r="BC9" i="10"/>
  <c r="I5" i="10"/>
  <c r="U5" i="38"/>
  <c r="DA5" i="38"/>
  <c r="EC5" i="38"/>
  <c r="EE5" i="38" s="1"/>
  <c r="EG5" i="38" s="1"/>
  <c r="EI5" i="38" s="1"/>
  <c r="DW6" i="38" s="1"/>
  <c r="DY6" i="38" s="1"/>
  <c r="EA6" i="38" s="1"/>
  <c r="EC6" i="38" s="1"/>
  <c r="EE6" i="38" s="1"/>
  <c r="EG6" i="38" s="1"/>
  <c r="EI6" i="38" s="1"/>
  <c r="DW7" i="38" s="1"/>
  <c r="DY7" i="38" s="1"/>
  <c r="EA7" i="38" s="1"/>
  <c r="EC7" i="38" s="1"/>
  <c r="EE7" i="38" s="1"/>
  <c r="EG7" i="38" s="1"/>
  <c r="EI7" i="38" s="1"/>
  <c r="DW8" i="38" s="1"/>
  <c r="DY8" i="38" s="1"/>
  <c r="EA8" i="38" s="1"/>
  <c r="EC8" i="38" s="1"/>
  <c r="EE8" i="38" s="1"/>
  <c r="EG8" i="38" s="1"/>
  <c r="EI8" i="38" s="1"/>
  <c r="DW9" i="38" s="1"/>
  <c r="DY9" i="38" s="1"/>
  <c r="EA9" i="38" s="1"/>
  <c r="EC9" i="38" s="1"/>
  <c r="EE9" i="38" s="1"/>
  <c r="EG9" i="38" s="1"/>
  <c r="EI9" i="38" s="1"/>
  <c r="FE5" i="38"/>
  <c r="U5" i="39"/>
  <c r="DA5" i="39"/>
  <c r="EC5" i="39"/>
  <c r="EE5" i="39" s="1"/>
  <c r="EG5" i="39" s="1"/>
  <c r="EI5" i="39" s="1"/>
  <c r="DW6" i="39" s="1"/>
  <c r="DY6" i="39" s="1"/>
  <c r="EA6" i="39" s="1"/>
  <c r="EC6" i="39" s="1"/>
  <c r="EE6" i="39" s="1"/>
  <c r="EG6" i="39" s="1"/>
  <c r="EI6" i="39" s="1"/>
  <c r="DW7" i="39" s="1"/>
  <c r="DY7" i="39" s="1"/>
  <c r="EA7" i="39" s="1"/>
  <c r="EC7" i="39" s="1"/>
  <c r="EE7" i="39" s="1"/>
  <c r="EG7" i="39" s="1"/>
  <c r="EI7" i="39" s="1"/>
  <c r="DW8" i="39" s="1"/>
  <c r="DY8" i="39" s="1"/>
  <c r="EA8" i="39" s="1"/>
  <c r="EC8" i="39" s="1"/>
  <c r="EE8" i="39" s="1"/>
  <c r="EG8" i="39" s="1"/>
  <c r="EI8" i="39" s="1"/>
  <c r="DW9" i="39" s="1"/>
  <c r="DY9" i="39" s="1"/>
  <c r="EA9" i="39" s="1"/>
  <c r="EC9" i="39" s="1"/>
  <c r="EE9" i="39" s="1"/>
  <c r="EG9" i="39" s="1"/>
  <c r="EI9" i="39" s="1"/>
  <c r="FE5" i="39"/>
  <c r="U5" i="40"/>
  <c r="DA5" i="40"/>
  <c r="EC5" i="40"/>
  <c r="EE5" i="40" s="1"/>
  <c r="EG5" i="40" s="1"/>
  <c r="EI5" i="40" s="1"/>
  <c r="DW6" i="40" s="1"/>
  <c r="DY6" i="40" s="1"/>
  <c r="EA6" i="40" s="1"/>
  <c r="EC6" i="40" s="1"/>
  <c r="EE6" i="40" s="1"/>
  <c r="EG6" i="40" s="1"/>
  <c r="EI6" i="40" s="1"/>
  <c r="DW7" i="40" s="1"/>
  <c r="DY7" i="40" s="1"/>
  <c r="EA7" i="40" s="1"/>
  <c r="EC7" i="40" s="1"/>
  <c r="EE7" i="40" s="1"/>
  <c r="EG7" i="40" s="1"/>
  <c r="EI7" i="40" s="1"/>
  <c r="DW8" i="40" s="1"/>
  <c r="DY8" i="40" s="1"/>
  <c r="EA8" i="40" s="1"/>
  <c r="EC8" i="40" s="1"/>
  <c r="EE8" i="40" s="1"/>
  <c r="EG8" i="40" s="1"/>
  <c r="EI8" i="40" s="1"/>
  <c r="DW9" i="40" s="1"/>
  <c r="DY9" i="40" s="1"/>
  <c r="EA9" i="40" s="1"/>
  <c r="EC9" i="40" s="1"/>
  <c r="EE9" i="40" s="1"/>
  <c r="EG9" i="40" s="1"/>
  <c r="EI9" i="40" s="1"/>
  <c r="FE5" i="40"/>
  <c r="U5" i="41"/>
  <c r="DA5" i="41"/>
  <c r="EC5" i="41"/>
  <c r="EE5" i="41" s="1"/>
  <c r="EG5" i="41" s="1"/>
  <c r="EI5" i="41" s="1"/>
  <c r="DW6" i="41" s="1"/>
  <c r="DY6" i="41" s="1"/>
  <c r="EA6" i="41" s="1"/>
  <c r="EC6" i="41" s="1"/>
  <c r="EE6" i="41" s="1"/>
  <c r="EG6" i="41" s="1"/>
  <c r="EI6" i="41" s="1"/>
  <c r="DW7" i="41" s="1"/>
  <c r="DY7" i="41" s="1"/>
  <c r="EA7" i="41" s="1"/>
  <c r="EC7" i="41" s="1"/>
  <c r="EE7" i="41" s="1"/>
  <c r="EG7" i="41" s="1"/>
  <c r="EI7" i="41" s="1"/>
  <c r="DW8" i="41" s="1"/>
  <c r="DY8" i="41" s="1"/>
  <c r="EA8" i="41" s="1"/>
  <c r="EC8" i="41" s="1"/>
  <c r="EE8" i="41" s="1"/>
  <c r="EG8" i="41" s="1"/>
  <c r="EI8" i="41" s="1"/>
  <c r="DW9" i="41" s="1"/>
  <c r="DY9" i="41" s="1"/>
  <c r="EA9" i="41" s="1"/>
  <c r="EC9" i="41" s="1"/>
  <c r="EE9" i="41" s="1"/>
  <c r="EG9" i="41" s="1"/>
  <c r="EI9" i="41" s="1"/>
  <c r="FE5" i="41"/>
  <c r="U5" i="43"/>
  <c r="DA5" i="43"/>
  <c r="EC5" i="43"/>
  <c r="EE5" i="43" s="1"/>
  <c r="EG5" i="43" s="1"/>
  <c r="EI5" i="43" s="1"/>
  <c r="DW6" i="43" s="1"/>
  <c r="DY6" i="43" s="1"/>
  <c r="EA6" i="43" s="1"/>
  <c r="EC6" i="43" s="1"/>
  <c r="EE6" i="43" s="1"/>
  <c r="EG6" i="43" s="1"/>
  <c r="EI6" i="43" s="1"/>
  <c r="DW7" i="43" s="1"/>
  <c r="DY7" i="43" s="1"/>
  <c r="EA7" i="43" s="1"/>
  <c r="EC7" i="43" s="1"/>
  <c r="EE7" i="43" s="1"/>
  <c r="EG7" i="43" s="1"/>
  <c r="EI7" i="43" s="1"/>
  <c r="DW8" i="43" s="1"/>
  <c r="DY8" i="43" s="1"/>
  <c r="EA8" i="43" s="1"/>
  <c r="EC8" i="43" s="1"/>
  <c r="EE8" i="43" s="1"/>
  <c r="EG8" i="43" s="1"/>
  <c r="EI8" i="43" s="1"/>
  <c r="DW9" i="43" s="1"/>
  <c r="DY9" i="43" s="1"/>
  <c r="EA9" i="43" s="1"/>
  <c r="EC9" i="43" s="1"/>
  <c r="EE9" i="43" s="1"/>
  <c r="EG9" i="43" s="1"/>
  <c r="EI9" i="43" s="1"/>
  <c r="FE5" i="43"/>
  <c r="U5" i="10"/>
  <c r="AI5" i="10"/>
  <c r="BK5" i="10"/>
  <c r="CO5" i="10"/>
  <c r="CQ5" i="10" s="1"/>
  <c r="CS5" i="10" s="1"/>
  <c r="CG6" i="10" s="1"/>
  <c r="CI6" i="10" s="1"/>
  <c r="EQ5" i="10"/>
  <c r="U5" i="36"/>
  <c r="DA5" i="36"/>
  <c r="EC5" i="36"/>
  <c r="EE5" i="36" s="1"/>
  <c r="EG5" i="36" s="1"/>
  <c r="EI5" i="36" s="1"/>
  <c r="DW6" i="36" s="1"/>
  <c r="DY6" i="36" s="1"/>
  <c r="EA6" i="36" s="1"/>
  <c r="EC6" i="36" s="1"/>
  <c r="EE6" i="36" s="1"/>
  <c r="EG6" i="36" s="1"/>
  <c r="EI6" i="36" s="1"/>
  <c r="DW7" i="36" s="1"/>
  <c r="DY7" i="36" s="1"/>
  <c r="EA7" i="36" s="1"/>
  <c r="EC7" i="36" s="1"/>
  <c r="EE7" i="36" s="1"/>
  <c r="EG7" i="36" s="1"/>
  <c r="EI7" i="36" s="1"/>
  <c r="DW8" i="36" s="1"/>
  <c r="DY8" i="36" s="1"/>
  <c r="EA8" i="36" s="1"/>
  <c r="EC8" i="36" s="1"/>
  <c r="EE8" i="36" s="1"/>
  <c r="EG8" i="36" s="1"/>
  <c r="EI8" i="36" s="1"/>
  <c r="DW9" i="36" s="1"/>
  <c r="DY9" i="36" s="1"/>
  <c r="EA9" i="36" s="1"/>
  <c r="EC9" i="36" s="1"/>
  <c r="EE9" i="36" s="1"/>
  <c r="EG9" i="36" s="1"/>
  <c r="EI9" i="36" s="1"/>
  <c r="FE5" i="36"/>
  <c r="U5" i="37"/>
  <c r="DA5" i="37"/>
  <c r="EC5" i="37"/>
  <c r="EE5" i="37" s="1"/>
  <c r="EG5" i="37" s="1"/>
  <c r="EI5" i="37" s="1"/>
  <c r="DW6" i="37" s="1"/>
  <c r="DY6" i="37" s="1"/>
  <c r="EA6" i="37" s="1"/>
  <c r="EC6" i="37" s="1"/>
  <c r="EE6" i="37" s="1"/>
  <c r="EG6" i="37" s="1"/>
  <c r="EI6" i="37" s="1"/>
  <c r="DW7" i="37" s="1"/>
  <c r="DY7" i="37" s="1"/>
  <c r="EA7" i="37" s="1"/>
  <c r="EC7" i="37" s="1"/>
  <c r="EE7" i="37" s="1"/>
  <c r="EG7" i="37" s="1"/>
  <c r="EI7" i="37" s="1"/>
  <c r="DW8" i="37" s="1"/>
  <c r="DY8" i="37" s="1"/>
  <c r="EA8" i="37" s="1"/>
  <c r="EC8" i="37" s="1"/>
  <c r="EE8" i="37" s="1"/>
  <c r="EG8" i="37" s="1"/>
  <c r="EI8" i="37" s="1"/>
  <c r="DW9" i="37" s="1"/>
  <c r="DY9" i="37" s="1"/>
  <c r="EA9" i="37" s="1"/>
  <c r="EC9" i="37" s="1"/>
  <c r="EE9" i="37" s="1"/>
  <c r="EG9" i="37" s="1"/>
  <c r="EI9" i="37" s="1"/>
  <c r="FE5" i="37"/>
  <c r="G5" i="38"/>
  <c r="CA9" i="39"/>
  <c r="DS9" i="36"/>
  <c r="DS9" i="37"/>
  <c r="BC9" i="43"/>
  <c r="DS9" i="38"/>
  <c r="DS9" i="43"/>
  <c r="CA9" i="40"/>
  <c r="BC9" i="37"/>
  <c r="BC9" i="36"/>
  <c r="DS9" i="10"/>
  <c r="CU5" i="46"/>
  <c r="CU4" i="46"/>
  <c r="CU2" i="46"/>
  <c r="DI1" i="46"/>
  <c r="BW5" i="46"/>
  <c r="AY5" i="46"/>
  <c r="A6" i="46"/>
  <c r="AA5" i="46"/>
  <c r="AM5" i="46"/>
  <c r="BK5" i="46"/>
  <c r="CI5" i="46"/>
  <c r="CU5" i="45"/>
  <c r="CU4" i="45"/>
  <c r="CU2" i="45"/>
  <c r="DI1" i="45"/>
  <c r="BW5" i="45"/>
  <c r="AY5" i="45"/>
  <c r="A6" i="45"/>
  <c r="AO5" i="45"/>
  <c r="AA5" i="45"/>
  <c r="BK5" i="45"/>
  <c r="CI5" i="45"/>
  <c r="A67" i="24"/>
  <c r="A67" i="44" s="1"/>
  <c r="I5" i="44"/>
  <c r="A97" i="24"/>
  <c r="A97" i="44" s="1"/>
  <c r="M4" i="44"/>
  <c r="A98" i="24"/>
  <c r="A98" i="44" s="1"/>
  <c r="Z3" i="24"/>
  <c r="Q3" i="44"/>
  <c r="Z1" i="24"/>
  <c r="Q4" i="44"/>
  <c r="A6" i="24"/>
  <c r="C5" i="24"/>
  <c r="C36" i="24"/>
  <c r="C67" i="24" l="1"/>
  <c r="A6" i="44"/>
  <c r="I75" i="24"/>
  <c r="F75" i="24"/>
  <c r="M2" i="44"/>
  <c r="D76" i="24"/>
  <c r="EY1" i="49"/>
  <c r="EK4" i="49"/>
  <c r="EK2" i="49"/>
  <c r="EK5" i="49"/>
  <c r="DA5" i="49"/>
  <c r="DM5" i="49"/>
  <c r="CC5" i="49"/>
  <c r="CO5" i="49"/>
  <c r="AQ6" i="49"/>
  <c r="BQ5" i="49"/>
  <c r="S6" i="49"/>
  <c r="E6" i="49"/>
  <c r="AE6" i="49"/>
  <c r="DY5" i="49"/>
  <c r="CO5" i="48"/>
  <c r="DM5" i="48"/>
  <c r="CC5" i="48"/>
  <c r="EK4" i="48"/>
  <c r="EK2" i="48"/>
  <c r="EK5" i="48"/>
  <c r="EY1" i="48"/>
  <c r="G6" i="48"/>
  <c r="U6" i="48"/>
  <c r="DA5" i="48"/>
  <c r="AE6" i="48"/>
  <c r="BQ5" i="48"/>
  <c r="DY5" i="48"/>
  <c r="AQ6" i="48"/>
  <c r="CY5" i="47"/>
  <c r="CA5" i="47"/>
  <c r="BC5" i="47"/>
  <c r="Q6" i="47"/>
  <c r="DW5" i="47"/>
  <c r="EK1" i="47"/>
  <c r="DW4" i="47"/>
  <c r="DW2" i="47"/>
  <c r="AC6" i="47"/>
  <c r="BO5" i="47"/>
  <c r="G6" i="47"/>
  <c r="CM5" i="47"/>
  <c r="DK5" i="47"/>
  <c r="M6" i="24"/>
  <c r="K7" i="24"/>
  <c r="H7" i="24"/>
  <c r="F8" i="24"/>
  <c r="C97" i="24"/>
  <c r="U1" i="44"/>
  <c r="Z4" i="24"/>
  <c r="U4" i="44" s="1"/>
  <c r="P6" i="24"/>
  <c r="R5" i="24"/>
  <c r="U5" i="24"/>
  <c r="W4" i="24"/>
  <c r="DU9" i="10"/>
  <c r="DW10" i="37"/>
  <c r="DC5" i="37"/>
  <c r="W5" i="37"/>
  <c r="FG5" i="36"/>
  <c r="DW10" i="43"/>
  <c r="DC5" i="43"/>
  <c r="W5" i="43"/>
  <c r="FG5" i="41"/>
  <c r="BM5" i="36"/>
  <c r="BO5" i="36" s="1"/>
  <c r="BQ5" i="36" s="1"/>
  <c r="BE6" i="36" s="1"/>
  <c r="BG6" i="36" s="1"/>
  <c r="BI6" i="36" s="1"/>
  <c r="BK6" i="36" s="1"/>
  <c r="BM6" i="36" s="1"/>
  <c r="BO6" i="36" s="1"/>
  <c r="BQ6" i="36" s="1"/>
  <c r="BE7" i="36" s="1"/>
  <c r="BG7" i="36" s="1"/>
  <c r="BI7" i="36" s="1"/>
  <c r="BK7" i="36" s="1"/>
  <c r="BM7" i="36" s="1"/>
  <c r="BO7" i="36" s="1"/>
  <c r="BQ7" i="36" s="1"/>
  <c r="BE8" i="36" s="1"/>
  <c r="BG8" i="36" s="1"/>
  <c r="BI8" i="36" s="1"/>
  <c r="BK8" i="36" s="1"/>
  <c r="BM8" i="36" s="1"/>
  <c r="BO8" i="36" s="1"/>
  <c r="BQ8" i="36" s="1"/>
  <c r="BE9" i="36" s="1"/>
  <c r="BG9" i="36" s="1"/>
  <c r="BI9" i="36" s="1"/>
  <c r="BK9" i="36" s="1"/>
  <c r="BM9" i="36" s="1"/>
  <c r="BO9" i="36" s="1"/>
  <c r="BQ9" i="36" s="1"/>
  <c r="BE10" i="36" s="1"/>
  <c r="DW10" i="10"/>
  <c r="AQ10" i="36"/>
  <c r="AQ10" i="37"/>
  <c r="CC9" i="40"/>
  <c r="DU9" i="43"/>
  <c r="DU9" i="38"/>
  <c r="AQ10" i="43"/>
  <c r="DU9" i="37"/>
  <c r="DU9" i="36"/>
  <c r="CC9" i="39"/>
  <c r="I5" i="38"/>
  <c r="FG5" i="37"/>
  <c r="DW10" i="36"/>
  <c r="DC5" i="36"/>
  <c r="W5" i="36"/>
  <c r="ES5" i="10"/>
  <c r="BM5" i="10"/>
  <c r="BO5" i="10" s="1"/>
  <c r="BQ5" i="10" s="1"/>
  <c r="BE6" i="10" s="1"/>
  <c r="BG6" i="10" s="1"/>
  <c r="BI6" i="10" s="1"/>
  <c r="BK6" i="10" s="1"/>
  <c r="BM6" i="10" s="1"/>
  <c r="BO6" i="10" s="1"/>
  <c r="BQ6" i="10" s="1"/>
  <c r="BE7" i="10" s="1"/>
  <c r="BG7" i="10" s="1"/>
  <c r="BI7" i="10" s="1"/>
  <c r="BK7" i="10" s="1"/>
  <c r="BM7" i="10" s="1"/>
  <c r="BO7" i="10" s="1"/>
  <c r="BQ7" i="10" s="1"/>
  <c r="BE8" i="10" s="1"/>
  <c r="BG8" i="10" s="1"/>
  <c r="BI8" i="10" s="1"/>
  <c r="BK8" i="10" s="1"/>
  <c r="BM8" i="10" s="1"/>
  <c r="BO8" i="10" s="1"/>
  <c r="BQ8" i="10" s="1"/>
  <c r="BE9" i="10" s="1"/>
  <c r="BG9" i="10" s="1"/>
  <c r="BI9" i="10" s="1"/>
  <c r="BK9" i="10" s="1"/>
  <c r="BM9" i="10" s="1"/>
  <c r="BO9" i="10" s="1"/>
  <c r="BQ9" i="10" s="1"/>
  <c r="BE10" i="10" s="1"/>
  <c r="AK5" i="10"/>
  <c r="W5" i="10"/>
  <c r="FG5" i="43"/>
  <c r="DW10" i="41"/>
  <c r="DC5" i="41"/>
  <c r="W5" i="41"/>
  <c r="FG5" i="40"/>
  <c r="DW10" i="40"/>
  <c r="DC5" i="40"/>
  <c r="W5" i="40"/>
  <c r="FG5" i="39"/>
  <c r="DW10" i="39"/>
  <c r="DC5" i="39"/>
  <c r="W5" i="39"/>
  <c r="FG5" i="38"/>
  <c r="DW10" i="38"/>
  <c r="DC5" i="38"/>
  <c r="W5" i="38"/>
  <c r="K5" i="10"/>
  <c r="AQ10" i="10"/>
  <c r="AQ10" i="39"/>
  <c r="CC9" i="36"/>
  <c r="CC9" i="10"/>
  <c r="AQ10" i="41"/>
  <c r="AQ10" i="40"/>
  <c r="AQ10" i="38"/>
  <c r="CC9" i="37"/>
  <c r="CC9" i="41"/>
  <c r="DU9" i="41"/>
  <c r="CC9" i="43"/>
  <c r="DU9" i="39"/>
  <c r="CC9" i="38"/>
  <c r="DU9" i="40"/>
  <c r="ES5" i="43"/>
  <c r="BM5" i="43"/>
  <c r="BO5" i="43" s="1"/>
  <c r="BQ5" i="43" s="1"/>
  <c r="BE6" i="43" s="1"/>
  <c r="BG6" i="43" s="1"/>
  <c r="BI6" i="43" s="1"/>
  <c r="BK6" i="43" s="1"/>
  <c r="BM6" i="43" s="1"/>
  <c r="BO6" i="43" s="1"/>
  <c r="BQ6" i="43" s="1"/>
  <c r="BE7" i="43" s="1"/>
  <c r="BG7" i="43" s="1"/>
  <c r="BI7" i="43" s="1"/>
  <c r="BK7" i="43" s="1"/>
  <c r="BM7" i="43" s="1"/>
  <c r="BO7" i="43" s="1"/>
  <c r="BQ7" i="43" s="1"/>
  <c r="BE8" i="43" s="1"/>
  <c r="BG8" i="43" s="1"/>
  <c r="BI8" i="43" s="1"/>
  <c r="BK8" i="43" s="1"/>
  <c r="BM8" i="43" s="1"/>
  <c r="BO8" i="43" s="1"/>
  <c r="BQ8" i="43" s="1"/>
  <c r="BE9" i="43" s="1"/>
  <c r="BG9" i="43" s="1"/>
  <c r="BI9" i="43" s="1"/>
  <c r="BK9" i="43" s="1"/>
  <c r="BM9" i="43" s="1"/>
  <c r="BO9" i="43" s="1"/>
  <c r="BQ9" i="43" s="1"/>
  <c r="BE10" i="43" s="1"/>
  <c r="AK5" i="43"/>
  <c r="I5" i="43"/>
  <c r="ES5" i="41"/>
  <c r="BM5" i="41"/>
  <c r="BO5" i="41" s="1"/>
  <c r="BQ5" i="41" s="1"/>
  <c r="BE6" i="41" s="1"/>
  <c r="BG6" i="41" s="1"/>
  <c r="BI6" i="41" s="1"/>
  <c r="BK6" i="41" s="1"/>
  <c r="BM6" i="41" s="1"/>
  <c r="BO6" i="41" s="1"/>
  <c r="BQ6" i="41" s="1"/>
  <c r="BE7" i="41" s="1"/>
  <c r="BG7" i="41" s="1"/>
  <c r="BI7" i="41" s="1"/>
  <c r="BK7" i="41" s="1"/>
  <c r="BM7" i="41" s="1"/>
  <c r="BO7" i="41" s="1"/>
  <c r="BQ7" i="41" s="1"/>
  <c r="BE8" i="41" s="1"/>
  <c r="BG8" i="41" s="1"/>
  <c r="BI8" i="41" s="1"/>
  <c r="BK8" i="41" s="1"/>
  <c r="BM8" i="41" s="1"/>
  <c r="BO8" i="41" s="1"/>
  <c r="BQ8" i="41" s="1"/>
  <c r="BE9" i="41" s="1"/>
  <c r="BG9" i="41" s="1"/>
  <c r="BI9" i="41" s="1"/>
  <c r="BK9" i="41" s="1"/>
  <c r="BM9" i="41" s="1"/>
  <c r="BO9" i="41" s="1"/>
  <c r="BQ9" i="41" s="1"/>
  <c r="BE10" i="41" s="1"/>
  <c r="AK5" i="41"/>
  <c r="I5" i="41"/>
  <c r="ES5" i="40"/>
  <c r="BM5" i="40"/>
  <c r="BO5" i="40" s="1"/>
  <c r="BQ5" i="40" s="1"/>
  <c r="BE6" i="40" s="1"/>
  <c r="BG6" i="40" s="1"/>
  <c r="BI6" i="40" s="1"/>
  <c r="BK6" i="40" s="1"/>
  <c r="BM6" i="40" s="1"/>
  <c r="BO6" i="40" s="1"/>
  <c r="BQ6" i="40" s="1"/>
  <c r="BE7" i="40" s="1"/>
  <c r="BG7" i="40" s="1"/>
  <c r="BI7" i="40" s="1"/>
  <c r="BK7" i="40" s="1"/>
  <c r="BM7" i="40" s="1"/>
  <c r="BO7" i="40" s="1"/>
  <c r="BQ7" i="40" s="1"/>
  <c r="BE8" i="40" s="1"/>
  <c r="BG8" i="40" s="1"/>
  <c r="BI8" i="40" s="1"/>
  <c r="BK8" i="40" s="1"/>
  <c r="BM8" i="40" s="1"/>
  <c r="BO8" i="40" s="1"/>
  <c r="BQ8" i="40" s="1"/>
  <c r="BE9" i="40" s="1"/>
  <c r="BG9" i="40" s="1"/>
  <c r="BI9" i="40" s="1"/>
  <c r="BK9" i="40" s="1"/>
  <c r="BM9" i="40" s="1"/>
  <c r="BO9" i="40" s="1"/>
  <c r="BQ9" i="40" s="1"/>
  <c r="BE10" i="40" s="1"/>
  <c r="AK5" i="40"/>
  <c r="I5" i="40"/>
  <c r="ES5" i="39"/>
  <c r="BM5" i="39"/>
  <c r="BO5" i="39" s="1"/>
  <c r="BQ5" i="39" s="1"/>
  <c r="BE6" i="39" s="1"/>
  <c r="BG6" i="39" s="1"/>
  <c r="BI6" i="39" s="1"/>
  <c r="BK6" i="39" s="1"/>
  <c r="BM6" i="39" s="1"/>
  <c r="BO6" i="39" s="1"/>
  <c r="BQ6" i="39" s="1"/>
  <c r="BE7" i="39" s="1"/>
  <c r="BG7" i="39" s="1"/>
  <c r="BI7" i="39" s="1"/>
  <c r="BK7" i="39" s="1"/>
  <c r="BM7" i="39" s="1"/>
  <c r="BO7" i="39" s="1"/>
  <c r="BQ7" i="39" s="1"/>
  <c r="BE8" i="39" s="1"/>
  <c r="BG8" i="39" s="1"/>
  <c r="BI8" i="39" s="1"/>
  <c r="BK8" i="39" s="1"/>
  <c r="BM8" i="39" s="1"/>
  <c r="BO8" i="39" s="1"/>
  <c r="BQ8" i="39" s="1"/>
  <c r="BE9" i="39" s="1"/>
  <c r="BG9" i="39" s="1"/>
  <c r="BI9" i="39" s="1"/>
  <c r="BK9" i="39" s="1"/>
  <c r="BM9" i="39" s="1"/>
  <c r="BO9" i="39" s="1"/>
  <c r="BQ9" i="39" s="1"/>
  <c r="BE10" i="39" s="1"/>
  <c r="AK5" i="39"/>
  <c r="I5" i="39"/>
  <c r="ES5" i="38"/>
  <c r="BM5" i="38"/>
  <c r="BO5" i="38" s="1"/>
  <c r="BQ5" i="38" s="1"/>
  <c r="BE6" i="38" s="1"/>
  <c r="BG6" i="38" s="1"/>
  <c r="BI6" i="38" s="1"/>
  <c r="BK6" i="38" s="1"/>
  <c r="BM6" i="38" s="1"/>
  <c r="BO6" i="38" s="1"/>
  <c r="BQ6" i="38" s="1"/>
  <c r="BE7" i="38" s="1"/>
  <c r="BG7" i="38" s="1"/>
  <c r="BI7" i="38" s="1"/>
  <c r="BK7" i="38" s="1"/>
  <c r="BM7" i="38" s="1"/>
  <c r="BO7" i="38" s="1"/>
  <c r="BQ7" i="38" s="1"/>
  <c r="BE8" i="38" s="1"/>
  <c r="BG8" i="38" s="1"/>
  <c r="BI8" i="38" s="1"/>
  <c r="BK8" i="38" s="1"/>
  <c r="BM8" i="38" s="1"/>
  <c r="BO8" i="38" s="1"/>
  <c r="BQ8" i="38" s="1"/>
  <c r="BE9" i="38" s="1"/>
  <c r="BG9" i="38" s="1"/>
  <c r="BI9" i="38" s="1"/>
  <c r="BK9" i="38" s="1"/>
  <c r="BM9" i="38" s="1"/>
  <c r="BO9" i="38" s="1"/>
  <c r="BQ9" i="38" s="1"/>
  <c r="BE10" i="38" s="1"/>
  <c r="AK5" i="38"/>
  <c r="ES5" i="37"/>
  <c r="BM5" i="37"/>
  <c r="BO5" i="37" s="1"/>
  <c r="BQ5" i="37" s="1"/>
  <c r="BE6" i="37" s="1"/>
  <c r="BG6" i="37" s="1"/>
  <c r="BI6" i="37" s="1"/>
  <c r="BK6" i="37" s="1"/>
  <c r="BM6" i="37" s="1"/>
  <c r="BO6" i="37" s="1"/>
  <c r="BQ6" i="37" s="1"/>
  <c r="BE7" i="37" s="1"/>
  <c r="BG7" i="37" s="1"/>
  <c r="BI7" i="37" s="1"/>
  <c r="BK7" i="37" s="1"/>
  <c r="BM7" i="37" s="1"/>
  <c r="BO7" i="37" s="1"/>
  <c r="BQ7" i="37" s="1"/>
  <c r="BE8" i="37" s="1"/>
  <c r="BG8" i="37" s="1"/>
  <c r="BI8" i="37" s="1"/>
  <c r="BK8" i="37" s="1"/>
  <c r="BM8" i="37" s="1"/>
  <c r="BO8" i="37" s="1"/>
  <c r="BQ8" i="37" s="1"/>
  <c r="BE9" i="37" s="1"/>
  <c r="BG9" i="37" s="1"/>
  <c r="BI9" i="37" s="1"/>
  <c r="BK9" i="37" s="1"/>
  <c r="BM9" i="37" s="1"/>
  <c r="BO9" i="37" s="1"/>
  <c r="BQ9" i="37" s="1"/>
  <c r="BE10" i="37" s="1"/>
  <c r="AK5" i="37"/>
  <c r="I5" i="37"/>
  <c r="ES5" i="36"/>
  <c r="AK5" i="36"/>
  <c r="I5" i="36"/>
  <c r="FG5" i="10"/>
  <c r="DC5" i="10"/>
  <c r="DI5" i="46"/>
  <c r="DI2" i="46"/>
  <c r="DW1" i="46"/>
  <c r="DI4" i="46"/>
  <c r="CK5" i="46"/>
  <c r="BM5" i="46"/>
  <c r="AO5" i="46"/>
  <c r="O6" i="46"/>
  <c r="C6" i="46"/>
  <c r="BA5" i="46"/>
  <c r="BY5" i="46"/>
  <c r="CW5" i="46"/>
  <c r="DI5" i="45"/>
  <c r="DW1" i="45"/>
  <c r="DI4" i="45"/>
  <c r="DI2" i="45"/>
  <c r="CK5" i="45"/>
  <c r="BM5" i="45"/>
  <c r="O6" i="45"/>
  <c r="AC6" i="45"/>
  <c r="C6" i="45"/>
  <c r="BA5" i="45"/>
  <c r="BY5" i="45"/>
  <c r="CW5" i="45"/>
  <c r="CK6" i="43"/>
  <c r="CK6" i="41"/>
  <c r="CK6" i="40"/>
  <c r="CK6" i="39"/>
  <c r="CK6" i="38"/>
  <c r="CK6" i="10"/>
  <c r="CK6" i="37"/>
  <c r="CK6" i="36"/>
  <c r="A68" i="24"/>
  <c r="A68" i="44" s="1"/>
  <c r="I6" i="44"/>
  <c r="A37" i="24"/>
  <c r="A37" i="44" s="1"/>
  <c r="E6" i="44"/>
  <c r="A99" i="24"/>
  <c r="A99" i="44" s="1"/>
  <c r="AE3" i="24"/>
  <c r="U3" i="44"/>
  <c r="A128" i="24"/>
  <c r="A128" i="44" s="1"/>
  <c r="U2" i="24"/>
  <c r="AE1" i="24"/>
  <c r="Y1" i="44" s="1"/>
  <c r="A7" i="24"/>
  <c r="C6" i="24"/>
  <c r="C68" i="24"/>
  <c r="C37" i="24"/>
  <c r="A7" i="44" l="1"/>
  <c r="I76" i="24"/>
  <c r="F76" i="24"/>
  <c r="Q2" i="44"/>
  <c r="D77" i="24"/>
  <c r="M6" i="44"/>
  <c r="EA5" i="49"/>
  <c r="AG6" i="49"/>
  <c r="G6" i="49"/>
  <c r="U6" i="49"/>
  <c r="BE6" i="49"/>
  <c r="AS6" i="49"/>
  <c r="CQ5" i="49"/>
  <c r="CE5" i="49"/>
  <c r="DO5" i="49"/>
  <c r="DC5" i="49"/>
  <c r="EM5" i="49"/>
  <c r="EY4" i="49"/>
  <c r="EY2" i="49"/>
  <c r="EY5" i="49"/>
  <c r="AS6" i="48"/>
  <c r="BE6" i="48"/>
  <c r="EA5" i="48"/>
  <c r="AG6" i="48"/>
  <c r="DC5" i="48"/>
  <c r="W6" i="48"/>
  <c r="I6" i="48"/>
  <c r="EY5" i="48"/>
  <c r="EY4" i="48"/>
  <c r="EY2" i="48"/>
  <c r="CE5" i="48"/>
  <c r="DO5" i="48"/>
  <c r="CQ5" i="48"/>
  <c r="EM5" i="48"/>
  <c r="DM5" i="47"/>
  <c r="CO5" i="47"/>
  <c r="I6" i="47"/>
  <c r="BQ5" i="47"/>
  <c r="AE6" i="47"/>
  <c r="EK5" i="47"/>
  <c r="EK4" i="47"/>
  <c r="EK2" i="47"/>
  <c r="EY1" i="47"/>
  <c r="S6" i="47"/>
  <c r="AQ6" i="47"/>
  <c r="CC5" i="47"/>
  <c r="DA5" i="47"/>
  <c r="DY5" i="47"/>
  <c r="W5" i="24"/>
  <c r="U6" i="24"/>
  <c r="C98" i="24"/>
  <c r="H8" i="24"/>
  <c r="F9" i="24"/>
  <c r="M7" i="24"/>
  <c r="K8" i="24"/>
  <c r="Q5" i="44"/>
  <c r="R6" i="24"/>
  <c r="P7" i="24"/>
  <c r="Z5" i="24"/>
  <c r="AB4" i="24"/>
  <c r="FI5" i="10"/>
  <c r="AM5" i="36"/>
  <c r="AM5" i="37"/>
  <c r="BG10" i="38"/>
  <c r="DY10" i="10"/>
  <c r="BG10" i="36"/>
  <c r="FI5" i="41"/>
  <c r="Y5" i="43"/>
  <c r="AA5" i="43" s="1"/>
  <c r="O6" i="43" s="1"/>
  <c r="Q6" i="43" s="1"/>
  <c r="S6" i="43" s="1"/>
  <c r="U6" i="43" s="1"/>
  <c r="W6" i="43" s="1"/>
  <c r="Y6" i="43" s="1"/>
  <c r="AA6" i="43" s="1"/>
  <c r="O7" i="43" s="1"/>
  <c r="Q7" i="43" s="1"/>
  <c r="S7" i="43" s="1"/>
  <c r="U7" i="43" s="1"/>
  <c r="W7" i="43" s="1"/>
  <c r="Y7" i="43" s="1"/>
  <c r="AA7" i="43" s="1"/>
  <c r="O8" i="43" s="1"/>
  <c r="Q8" i="43" s="1"/>
  <c r="S8" i="43" s="1"/>
  <c r="U8" i="43" s="1"/>
  <c r="W8" i="43" s="1"/>
  <c r="Y8" i="43" s="1"/>
  <c r="AA8" i="43" s="1"/>
  <c r="O9" i="43" s="1"/>
  <c r="Q9" i="43" s="1"/>
  <c r="S9" i="43" s="1"/>
  <c r="U9" i="43" s="1"/>
  <c r="W9" i="43" s="1"/>
  <c r="Y9" i="43" s="1"/>
  <c r="AA9" i="43" s="1"/>
  <c r="DE5" i="43"/>
  <c r="DG5" i="43" s="1"/>
  <c r="CU6" i="43" s="1"/>
  <c r="CW6" i="43" s="1"/>
  <c r="CY6" i="43" s="1"/>
  <c r="DA6" i="43" s="1"/>
  <c r="DC6" i="43" s="1"/>
  <c r="DE6" i="43" s="1"/>
  <c r="DG6" i="43" s="1"/>
  <c r="CU7" i="43" s="1"/>
  <c r="CW7" i="43" s="1"/>
  <c r="CY7" i="43" s="1"/>
  <c r="DA7" i="43" s="1"/>
  <c r="DC7" i="43" s="1"/>
  <c r="DE7" i="43" s="1"/>
  <c r="DG7" i="43" s="1"/>
  <c r="CU8" i="43" s="1"/>
  <c r="CW8" i="43" s="1"/>
  <c r="CY8" i="43" s="1"/>
  <c r="DA8" i="43" s="1"/>
  <c r="DC8" i="43" s="1"/>
  <c r="DE8" i="43" s="1"/>
  <c r="DG8" i="43" s="1"/>
  <c r="CU9" i="43" s="1"/>
  <c r="CW9" i="43" s="1"/>
  <c r="CY9" i="43" s="1"/>
  <c r="DA9" i="43" s="1"/>
  <c r="DC9" i="43" s="1"/>
  <c r="DE9" i="43" s="1"/>
  <c r="DG9" i="43" s="1"/>
  <c r="CU10" i="43" s="1"/>
  <c r="DY10" i="43"/>
  <c r="FI5" i="36"/>
  <c r="Y5" i="37"/>
  <c r="AA5" i="37" s="1"/>
  <c r="O6" i="37" s="1"/>
  <c r="Q6" i="37" s="1"/>
  <c r="S6" i="37" s="1"/>
  <c r="U6" i="37" s="1"/>
  <c r="W6" i="37" s="1"/>
  <c r="Y6" i="37" s="1"/>
  <c r="AA6" i="37" s="1"/>
  <c r="O7" i="37" s="1"/>
  <c r="Q7" i="37" s="1"/>
  <c r="S7" i="37" s="1"/>
  <c r="U7" i="37" s="1"/>
  <c r="W7" i="37" s="1"/>
  <c r="Y7" i="37" s="1"/>
  <c r="AA7" i="37" s="1"/>
  <c r="O8" i="37" s="1"/>
  <c r="Q8" i="37" s="1"/>
  <c r="S8" i="37" s="1"/>
  <c r="U8" i="37" s="1"/>
  <c r="W8" i="37" s="1"/>
  <c r="Y8" i="37" s="1"/>
  <c r="AA8" i="37" s="1"/>
  <c r="O9" i="37" s="1"/>
  <c r="Q9" i="37" s="1"/>
  <c r="S9" i="37" s="1"/>
  <c r="U9" i="37" s="1"/>
  <c r="W9" i="37" s="1"/>
  <c r="Y9" i="37" s="1"/>
  <c r="AA9" i="37" s="1"/>
  <c r="DE5" i="37"/>
  <c r="DG5" i="37" s="1"/>
  <c r="CU6" i="37" s="1"/>
  <c r="CW6" i="37" s="1"/>
  <c r="CY6" i="37" s="1"/>
  <c r="DA6" i="37" s="1"/>
  <c r="DC6" i="37" s="1"/>
  <c r="DE6" i="37" s="1"/>
  <c r="DG6" i="37" s="1"/>
  <c r="CU7" i="37" s="1"/>
  <c r="CW7" i="37" s="1"/>
  <c r="CY7" i="37" s="1"/>
  <c r="DA7" i="37" s="1"/>
  <c r="DC7" i="37" s="1"/>
  <c r="DE7" i="37" s="1"/>
  <c r="DG7" i="37" s="1"/>
  <c r="CU8" i="37" s="1"/>
  <c r="CW8" i="37" s="1"/>
  <c r="CY8" i="37" s="1"/>
  <c r="DA8" i="37" s="1"/>
  <c r="DC8" i="37" s="1"/>
  <c r="DE8" i="37" s="1"/>
  <c r="DG8" i="37" s="1"/>
  <c r="CU9" i="37" s="1"/>
  <c r="CW9" i="37" s="1"/>
  <c r="CY9" i="37" s="1"/>
  <c r="DA9" i="37" s="1"/>
  <c r="DC9" i="37" s="1"/>
  <c r="DE9" i="37" s="1"/>
  <c r="DG9" i="37" s="1"/>
  <c r="CU10" i="37" s="1"/>
  <c r="DY10" i="37"/>
  <c r="DI10" i="10"/>
  <c r="DE5" i="10"/>
  <c r="DG5" i="10" s="1"/>
  <c r="CU6" i="10" s="1"/>
  <c r="CW6" i="10" s="1"/>
  <c r="CY6" i="10" s="1"/>
  <c r="DA6" i="10" s="1"/>
  <c r="DC6" i="10" s="1"/>
  <c r="DE6" i="10" s="1"/>
  <c r="DG6" i="10" s="1"/>
  <c r="CU7" i="10" s="1"/>
  <c r="CW7" i="10" s="1"/>
  <c r="CY7" i="10" s="1"/>
  <c r="DA7" i="10" s="1"/>
  <c r="DC7" i="10" s="1"/>
  <c r="DE7" i="10" s="1"/>
  <c r="DG7" i="10" s="1"/>
  <c r="CU8" i="10" s="1"/>
  <c r="CW8" i="10" s="1"/>
  <c r="CY8" i="10" s="1"/>
  <c r="DA8" i="10" s="1"/>
  <c r="DC8" i="10" s="1"/>
  <c r="DE8" i="10" s="1"/>
  <c r="DG8" i="10" s="1"/>
  <c r="CU9" i="10" s="1"/>
  <c r="CW9" i="10" s="1"/>
  <c r="CY9" i="10" s="1"/>
  <c r="DA9" i="10" s="1"/>
  <c r="DC9" i="10" s="1"/>
  <c r="DE9" i="10" s="1"/>
  <c r="DG9" i="10" s="1"/>
  <c r="CU10" i="10" s="1"/>
  <c r="K5" i="36"/>
  <c r="EU5" i="36"/>
  <c r="K5" i="37"/>
  <c r="BG10" i="37"/>
  <c r="EU5" i="37"/>
  <c r="AM5" i="38"/>
  <c r="EU5" i="38"/>
  <c r="K5" i="39"/>
  <c r="AM5" i="39"/>
  <c r="BG10" i="39"/>
  <c r="EU5" i="39"/>
  <c r="K5" i="40"/>
  <c r="AM5" i="40"/>
  <c r="BG10" i="40"/>
  <c r="EU5" i="40"/>
  <c r="K5" i="41"/>
  <c r="AM5" i="41"/>
  <c r="BG10" i="41"/>
  <c r="EU5" i="41"/>
  <c r="K5" i="43"/>
  <c r="AM5" i="43"/>
  <c r="BG10" i="43"/>
  <c r="EU5" i="43"/>
  <c r="DI10" i="40"/>
  <c r="CE9" i="38"/>
  <c r="DI10" i="39"/>
  <c r="CE9" i="43"/>
  <c r="DI10" i="41"/>
  <c r="CE9" i="41"/>
  <c r="CE9" i="37"/>
  <c r="AS10" i="38"/>
  <c r="AS10" i="40"/>
  <c r="AS10" i="41"/>
  <c r="CE9" i="10"/>
  <c r="CE9" i="36"/>
  <c r="AS10" i="39"/>
  <c r="AS10" i="10"/>
  <c r="M5" i="10"/>
  <c r="Y5" i="38"/>
  <c r="AA5" i="38" s="1"/>
  <c r="O6" i="38" s="1"/>
  <c r="Q6" i="38" s="1"/>
  <c r="S6" i="38" s="1"/>
  <c r="U6" i="38" s="1"/>
  <c r="W6" i="38" s="1"/>
  <c r="Y6" i="38" s="1"/>
  <c r="AA6" i="38" s="1"/>
  <c r="O7" i="38" s="1"/>
  <c r="Q7" i="38" s="1"/>
  <c r="S7" i="38" s="1"/>
  <c r="U7" i="38" s="1"/>
  <c r="W7" i="38" s="1"/>
  <c r="Y7" i="38" s="1"/>
  <c r="AA7" i="38" s="1"/>
  <c r="O8" i="38" s="1"/>
  <c r="Q8" i="38" s="1"/>
  <c r="S8" i="38" s="1"/>
  <c r="U8" i="38" s="1"/>
  <c r="W8" i="38" s="1"/>
  <c r="Y8" i="38" s="1"/>
  <c r="AA8" i="38" s="1"/>
  <c r="O9" i="38" s="1"/>
  <c r="Q9" i="38" s="1"/>
  <c r="S9" i="38" s="1"/>
  <c r="U9" i="38" s="1"/>
  <c r="W9" i="38" s="1"/>
  <c r="Y9" i="38" s="1"/>
  <c r="AA9" i="38" s="1"/>
  <c r="DE5" i="38"/>
  <c r="DG5" i="38" s="1"/>
  <c r="CU6" i="38" s="1"/>
  <c r="CW6" i="38" s="1"/>
  <c r="CY6" i="38" s="1"/>
  <c r="DA6" i="38" s="1"/>
  <c r="DC6" i="38" s="1"/>
  <c r="DE6" i="38" s="1"/>
  <c r="DG6" i="38" s="1"/>
  <c r="CU7" i="38" s="1"/>
  <c r="CW7" i="38" s="1"/>
  <c r="CY7" i="38" s="1"/>
  <c r="DA7" i="38" s="1"/>
  <c r="DC7" i="38" s="1"/>
  <c r="DE7" i="38" s="1"/>
  <c r="DG7" i="38" s="1"/>
  <c r="CU8" i="38" s="1"/>
  <c r="CW8" i="38" s="1"/>
  <c r="CY8" i="38" s="1"/>
  <c r="DA8" i="38" s="1"/>
  <c r="DC8" i="38" s="1"/>
  <c r="DE8" i="38" s="1"/>
  <c r="DG8" i="38" s="1"/>
  <c r="CU9" i="38" s="1"/>
  <c r="CW9" i="38" s="1"/>
  <c r="CY9" i="38" s="1"/>
  <c r="DA9" i="38" s="1"/>
  <c r="DC9" i="38" s="1"/>
  <c r="DE9" i="38" s="1"/>
  <c r="DG9" i="38" s="1"/>
  <c r="CU10" i="38" s="1"/>
  <c r="DY10" i="38"/>
  <c r="FI5" i="38"/>
  <c r="Y5" i="39"/>
  <c r="AA5" i="39" s="1"/>
  <c r="O6" i="39" s="1"/>
  <c r="Q6" i="39" s="1"/>
  <c r="S6" i="39" s="1"/>
  <c r="U6" i="39" s="1"/>
  <c r="W6" i="39" s="1"/>
  <c r="Y6" i="39" s="1"/>
  <c r="AA6" i="39" s="1"/>
  <c r="O7" i="39" s="1"/>
  <c r="Q7" i="39" s="1"/>
  <c r="S7" i="39" s="1"/>
  <c r="U7" i="39" s="1"/>
  <c r="W7" i="39" s="1"/>
  <c r="Y7" i="39" s="1"/>
  <c r="AA7" i="39" s="1"/>
  <c r="O8" i="39" s="1"/>
  <c r="Q8" i="39" s="1"/>
  <c r="S8" i="39" s="1"/>
  <c r="U8" i="39" s="1"/>
  <c r="W8" i="39" s="1"/>
  <c r="Y8" i="39" s="1"/>
  <c r="AA8" i="39" s="1"/>
  <c r="O9" i="39" s="1"/>
  <c r="Q9" i="39" s="1"/>
  <c r="S9" i="39" s="1"/>
  <c r="U9" i="39" s="1"/>
  <c r="W9" i="39" s="1"/>
  <c r="Y9" i="39" s="1"/>
  <c r="AA9" i="39" s="1"/>
  <c r="DE5" i="39"/>
  <c r="DG5" i="39" s="1"/>
  <c r="CU6" i="39" s="1"/>
  <c r="CW6" i="39" s="1"/>
  <c r="CY6" i="39" s="1"/>
  <c r="DA6" i="39" s="1"/>
  <c r="DC6" i="39" s="1"/>
  <c r="DE6" i="39" s="1"/>
  <c r="DG6" i="39" s="1"/>
  <c r="CU7" i="39" s="1"/>
  <c r="CW7" i="39" s="1"/>
  <c r="CY7" i="39" s="1"/>
  <c r="DA7" i="39" s="1"/>
  <c r="DC7" i="39" s="1"/>
  <c r="DE7" i="39" s="1"/>
  <c r="DG7" i="39" s="1"/>
  <c r="CU8" i="39" s="1"/>
  <c r="CW8" i="39" s="1"/>
  <c r="CY8" i="39" s="1"/>
  <c r="DA8" i="39" s="1"/>
  <c r="DC8" i="39" s="1"/>
  <c r="DE8" i="39" s="1"/>
  <c r="DG8" i="39" s="1"/>
  <c r="CU9" i="39" s="1"/>
  <c r="CW9" i="39" s="1"/>
  <c r="CY9" i="39" s="1"/>
  <c r="DA9" i="39" s="1"/>
  <c r="DC9" i="39" s="1"/>
  <c r="DE9" i="39" s="1"/>
  <c r="DG9" i="39" s="1"/>
  <c r="CU10" i="39" s="1"/>
  <c r="DY10" i="39"/>
  <c r="FI5" i="39"/>
  <c r="Y5" i="40"/>
  <c r="AA5" i="40" s="1"/>
  <c r="O6" i="40" s="1"/>
  <c r="Q6" i="40" s="1"/>
  <c r="S6" i="40" s="1"/>
  <c r="U6" i="40" s="1"/>
  <c r="W6" i="40" s="1"/>
  <c r="Y6" i="40" s="1"/>
  <c r="AA6" i="40" s="1"/>
  <c r="O7" i="40" s="1"/>
  <c r="Q7" i="40" s="1"/>
  <c r="S7" i="40" s="1"/>
  <c r="U7" i="40" s="1"/>
  <c r="W7" i="40" s="1"/>
  <c r="Y7" i="40" s="1"/>
  <c r="AA7" i="40" s="1"/>
  <c r="O8" i="40" s="1"/>
  <c r="Q8" i="40" s="1"/>
  <c r="S8" i="40" s="1"/>
  <c r="U8" i="40" s="1"/>
  <c r="W8" i="40" s="1"/>
  <c r="Y8" i="40" s="1"/>
  <c r="AA8" i="40" s="1"/>
  <c r="O9" i="40" s="1"/>
  <c r="Q9" i="40" s="1"/>
  <c r="S9" i="40" s="1"/>
  <c r="U9" i="40" s="1"/>
  <c r="W9" i="40" s="1"/>
  <c r="Y9" i="40" s="1"/>
  <c r="AA9" i="40" s="1"/>
  <c r="DE5" i="40"/>
  <c r="DG5" i="40" s="1"/>
  <c r="CU6" i="40" s="1"/>
  <c r="CW6" i="40" s="1"/>
  <c r="CY6" i="40" s="1"/>
  <c r="DA6" i="40" s="1"/>
  <c r="DC6" i="40" s="1"/>
  <c r="DE6" i="40" s="1"/>
  <c r="DG6" i="40" s="1"/>
  <c r="CU7" i="40" s="1"/>
  <c r="CW7" i="40" s="1"/>
  <c r="CY7" i="40" s="1"/>
  <c r="DA7" i="40" s="1"/>
  <c r="DC7" i="40" s="1"/>
  <c r="DE7" i="40" s="1"/>
  <c r="DG7" i="40" s="1"/>
  <c r="CU8" i="40" s="1"/>
  <c r="CW8" i="40" s="1"/>
  <c r="CY8" i="40" s="1"/>
  <c r="DA8" i="40" s="1"/>
  <c r="DC8" i="40" s="1"/>
  <c r="DE8" i="40" s="1"/>
  <c r="DG8" i="40" s="1"/>
  <c r="CU9" i="40" s="1"/>
  <c r="CW9" i="40" s="1"/>
  <c r="CY9" i="40" s="1"/>
  <c r="DA9" i="40" s="1"/>
  <c r="DC9" i="40" s="1"/>
  <c r="DE9" i="40" s="1"/>
  <c r="DG9" i="40" s="1"/>
  <c r="CU10" i="40" s="1"/>
  <c r="DY10" i="40"/>
  <c r="FI5" i="40"/>
  <c r="Y5" i="41"/>
  <c r="AA5" i="41" s="1"/>
  <c r="O6" i="41" s="1"/>
  <c r="Q6" i="41" s="1"/>
  <c r="S6" i="41" s="1"/>
  <c r="U6" i="41" s="1"/>
  <c r="W6" i="41" s="1"/>
  <c r="Y6" i="41" s="1"/>
  <c r="AA6" i="41" s="1"/>
  <c r="O7" i="41" s="1"/>
  <c r="Q7" i="41" s="1"/>
  <c r="S7" i="41" s="1"/>
  <c r="U7" i="41" s="1"/>
  <c r="W7" i="41" s="1"/>
  <c r="Y7" i="41" s="1"/>
  <c r="AA7" i="41" s="1"/>
  <c r="O8" i="41" s="1"/>
  <c r="Q8" i="41" s="1"/>
  <c r="S8" i="41" s="1"/>
  <c r="U8" i="41" s="1"/>
  <c r="W8" i="41" s="1"/>
  <c r="Y8" i="41" s="1"/>
  <c r="AA8" i="41" s="1"/>
  <c r="O9" i="41" s="1"/>
  <c r="Q9" i="41" s="1"/>
  <c r="S9" i="41" s="1"/>
  <c r="U9" i="41" s="1"/>
  <c r="W9" i="41" s="1"/>
  <c r="Y9" i="41" s="1"/>
  <c r="AA9" i="41" s="1"/>
  <c r="DE5" i="41"/>
  <c r="DG5" i="41" s="1"/>
  <c r="CU6" i="41" s="1"/>
  <c r="CW6" i="41" s="1"/>
  <c r="CY6" i="41" s="1"/>
  <c r="DA6" i="41" s="1"/>
  <c r="DC6" i="41" s="1"/>
  <c r="DE6" i="41" s="1"/>
  <c r="DG6" i="41" s="1"/>
  <c r="CU7" i="41" s="1"/>
  <c r="CW7" i="41" s="1"/>
  <c r="CY7" i="41" s="1"/>
  <c r="DA7" i="41" s="1"/>
  <c r="DC7" i="41" s="1"/>
  <c r="DE7" i="41" s="1"/>
  <c r="DG7" i="41" s="1"/>
  <c r="CU8" i="41" s="1"/>
  <c r="CW8" i="41" s="1"/>
  <c r="CY8" i="41" s="1"/>
  <c r="DA8" i="41" s="1"/>
  <c r="DC8" i="41" s="1"/>
  <c r="DE8" i="41" s="1"/>
  <c r="DG8" i="41" s="1"/>
  <c r="CU9" i="41" s="1"/>
  <c r="CW9" i="41" s="1"/>
  <c r="CY9" i="41" s="1"/>
  <c r="DA9" i="41" s="1"/>
  <c r="DC9" i="41" s="1"/>
  <c r="DE9" i="41" s="1"/>
  <c r="DG9" i="41" s="1"/>
  <c r="CU10" i="41" s="1"/>
  <c r="DY10" i="41"/>
  <c r="FI5" i="43"/>
  <c r="Y5" i="10"/>
  <c r="AA5" i="10" s="1"/>
  <c r="O6" i="10" s="1"/>
  <c r="Q6" i="10" s="1"/>
  <c r="S6" i="10" s="1"/>
  <c r="U6" i="10" s="1"/>
  <c r="W6" i="10" s="1"/>
  <c r="Y6" i="10" s="1"/>
  <c r="AA6" i="10" s="1"/>
  <c r="O7" i="10" s="1"/>
  <c r="Q7" i="10" s="1"/>
  <c r="S7" i="10" s="1"/>
  <c r="U7" i="10" s="1"/>
  <c r="W7" i="10" s="1"/>
  <c r="Y7" i="10" s="1"/>
  <c r="AA7" i="10" s="1"/>
  <c r="O8" i="10" s="1"/>
  <c r="Q8" i="10" s="1"/>
  <c r="S8" i="10" s="1"/>
  <c r="U8" i="10" s="1"/>
  <c r="W8" i="10" s="1"/>
  <c r="Y8" i="10" s="1"/>
  <c r="AA8" i="10" s="1"/>
  <c r="O9" i="10" s="1"/>
  <c r="Q9" i="10" s="1"/>
  <c r="S9" i="10" s="1"/>
  <c r="U9" i="10" s="1"/>
  <c r="W9" i="10" s="1"/>
  <c r="Y9" i="10" s="1"/>
  <c r="AA9" i="10" s="1"/>
  <c r="AM5" i="10"/>
  <c r="BG10" i="10"/>
  <c r="EU5" i="10"/>
  <c r="Y5" i="36"/>
  <c r="AA5" i="36" s="1"/>
  <c r="O6" i="36" s="1"/>
  <c r="Q6" i="36" s="1"/>
  <c r="S6" i="36" s="1"/>
  <c r="U6" i="36" s="1"/>
  <c r="W6" i="36" s="1"/>
  <c r="Y6" i="36" s="1"/>
  <c r="AA6" i="36" s="1"/>
  <c r="O7" i="36" s="1"/>
  <c r="Q7" i="36" s="1"/>
  <c r="S7" i="36" s="1"/>
  <c r="U7" i="36" s="1"/>
  <c r="W7" i="36" s="1"/>
  <c r="Y7" i="36" s="1"/>
  <c r="AA7" i="36" s="1"/>
  <c r="O8" i="36" s="1"/>
  <c r="Q8" i="36" s="1"/>
  <c r="S8" i="36" s="1"/>
  <c r="U8" i="36" s="1"/>
  <c r="W8" i="36" s="1"/>
  <c r="Y8" i="36" s="1"/>
  <c r="AA8" i="36" s="1"/>
  <c r="O9" i="36" s="1"/>
  <c r="Q9" i="36" s="1"/>
  <c r="S9" i="36" s="1"/>
  <c r="U9" i="36" s="1"/>
  <c r="W9" i="36" s="1"/>
  <c r="Y9" i="36" s="1"/>
  <c r="AA9" i="36" s="1"/>
  <c r="DE5" i="36"/>
  <c r="DG5" i="36" s="1"/>
  <c r="CU6" i="36" s="1"/>
  <c r="CW6" i="36" s="1"/>
  <c r="CY6" i="36" s="1"/>
  <c r="DA6" i="36" s="1"/>
  <c r="DC6" i="36" s="1"/>
  <c r="DE6" i="36" s="1"/>
  <c r="DG6" i="36" s="1"/>
  <c r="CU7" i="36" s="1"/>
  <c r="CW7" i="36" s="1"/>
  <c r="CY7" i="36" s="1"/>
  <c r="DA7" i="36" s="1"/>
  <c r="DC7" i="36" s="1"/>
  <c r="DE7" i="36" s="1"/>
  <c r="DG7" i="36" s="1"/>
  <c r="CU8" i="36" s="1"/>
  <c r="CW8" i="36" s="1"/>
  <c r="CY8" i="36" s="1"/>
  <c r="DA8" i="36" s="1"/>
  <c r="DC8" i="36" s="1"/>
  <c r="DE8" i="36" s="1"/>
  <c r="DG8" i="36" s="1"/>
  <c r="CU9" i="36" s="1"/>
  <c r="CW9" i="36" s="1"/>
  <c r="CY9" i="36" s="1"/>
  <c r="DA9" i="36" s="1"/>
  <c r="DC9" i="36" s="1"/>
  <c r="DE9" i="36" s="1"/>
  <c r="DG9" i="36" s="1"/>
  <c r="CU10" i="36" s="1"/>
  <c r="DY10" i="36"/>
  <c r="FI5" i="37"/>
  <c r="K5" i="38"/>
  <c r="CE9" i="39"/>
  <c r="DI10" i="36"/>
  <c r="DI10" i="37"/>
  <c r="AS10" i="43"/>
  <c r="DI10" i="38"/>
  <c r="DI10" i="43"/>
  <c r="CE9" i="40"/>
  <c r="AS10" i="37"/>
  <c r="AS10" i="36"/>
  <c r="CY5" i="46"/>
  <c r="CA5" i="46"/>
  <c r="BC5" i="46"/>
  <c r="E6" i="46"/>
  <c r="Q6" i="46"/>
  <c r="AC6" i="46"/>
  <c r="BO5" i="46"/>
  <c r="CM5" i="46"/>
  <c r="DW5" i="46"/>
  <c r="DW4" i="46"/>
  <c r="DW2" i="46"/>
  <c r="EK1" i="46"/>
  <c r="DK5" i="46"/>
  <c r="E6" i="45"/>
  <c r="DW5" i="45"/>
  <c r="DW4" i="45"/>
  <c r="DW2" i="45"/>
  <c r="EK1" i="45"/>
  <c r="CY5" i="45"/>
  <c r="CA5" i="45"/>
  <c r="BC5" i="45"/>
  <c r="AE6" i="45"/>
  <c r="Q6" i="45"/>
  <c r="BO5" i="45"/>
  <c r="CM5" i="45"/>
  <c r="DK5" i="45"/>
  <c r="CM6" i="36"/>
  <c r="CM6" i="37"/>
  <c r="CM6" i="10"/>
  <c r="CM6" i="38"/>
  <c r="CM6" i="39"/>
  <c r="CM6" i="40"/>
  <c r="CM6" i="41"/>
  <c r="CM6" i="43"/>
  <c r="A38" i="24"/>
  <c r="A38" i="44" s="1"/>
  <c r="E7" i="44"/>
  <c r="A69" i="24"/>
  <c r="A69" i="44" s="1"/>
  <c r="I7" i="44"/>
  <c r="M7" i="44"/>
  <c r="AJ3" i="24"/>
  <c r="Y3" i="44"/>
  <c r="A159" i="24"/>
  <c r="A159" i="44" s="1"/>
  <c r="Z2" i="24"/>
  <c r="C128" i="24"/>
  <c r="A129" i="24"/>
  <c r="A129" i="44" s="1"/>
  <c r="Q6" i="44"/>
  <c r="AJ1" i="24"/>
  <c r="AC1" i="44" s="1"/>
  <c r="AE4" i="24"/>
  <c r="A8" i="24"/>
  <c r="C7" i="24"/>
  <c r="C69" i="24"/>
  <c r="C38" i="24"/>
  <c r="U5" i="44" l="1"/>
  <c r="U2" i="44"/>
  <c r="D78" i="24"/>
  <c r="Y4" i="44"/>
  <c r="A8" i="44"/>
  <c r="I77" i="24"/>
  <c r="F77" i="24"/>
  <c r="EO5" i="49"/>
  <c r="DE5" i="49"/>
  <c r="DQ5" i="49"/>
  <c r="BS6" i="49"/>
  <c r="CS5" i="49"/>
  <c r="AU6" i="49"/>
  <c r="BG6" i="49"/>
  <c r="W6" i="49"/>
  <c r="I6" i="49"/>
  <c r="AI6" i="49"/>
  <c r="EC5" i="49"/>
  <c r="FA5" i="49"/>
  <c r="EO5" i="48"/>
  <c r="CS5" i="48"/>
  <c r="DQ5" i="48"/>
  <c r="BS6" i="48"/>
  <c r="FA5" i="48"/>
  <c r="BG6" i="48"/>
  <c r="K6" i="48"/>
  <c r="Y6" i="48"/>
  <c r="DE5" i="48"/>
  <c r="AI6" i="48"/>
  <c r="EC5" i="48"/>
  <c r="AU6" i="48"/>
  <c r="EA5" i="47"/>
  <c r="DC5" i="47"/>
  <c r="CE5" i="47"/>
  <c r="AS6" i="47"/>
  <c r="U6" i="47"/>
  <c r="EY5" i="47"/>
  <c r="EY4" i="47"/>
  <c r="EY2" i="47"/>
  <c r="AG6" i="47"/>
  <c r="BE6" i="47"/>
  <c r="K6" i="47"/>
  <c r="CQ5" i="47"/>
  <c r="DO5" i="47"/>
  <c r="EM5" i="47"/>
  <c r="P8" i="24"/>
  <c r="R7" i="24"/>
  <c r="M8" i="24"/>
  <c r="K9" i="24"/>
  <c r="H9" i="24"/>
  <c r="F10" i="24"/>
  <c r="U7" i="24"/>
  <c r="W6" i="24"/>
  <c r="A100" i="24"/>
  <c r="A100" i="44" s="1"/>
  <c r="Z6" i="24"/>
  <c r="U6" i="44" s="1"/>
  <c r="AB5" i="24"/>
  <c r="C99" i="24"/>
  <c r="AU10" i="36"/>
  <c r="AU10" i="37"/>
  <c r="BS10" i="40"/>
  <c r="DK10" i="43"/>
  <c r="DK10" i="38"/>
  <c r="AU10" i="43"/>
  <c r="DK10" i="37"/>
  <c r="DK10" i="36"/>
  <c r="BS10" i="39"/>
  <c r="M5" i="38"/>
  <c r="FK5" i="37"/>
  <c r="EY6" i="37" s="1"/>
  <c r="FA6" i="37" s="1"/>
  <c r="FC6" i="37" s="1"/>
  <c r="FE6" i="37" s="1"/>
  <c r="FG6" i="37" s="1"/>
  <c r="FI6" i="37" s="1"/>
  <c r="FK6" i="37" s="1"/>
  <c r="EY7" i="37" s="1"/>
  <c r="FA7" i="37" s="1"/>
  <c r="FC7" i="37" s="1"/>
  <c r="FE7" i="37" s="1"/>
  <c r="FG7" i="37" s="1"/>
  <c r="FI7" i="37" s="1"/>
  <c r="FK7" i="37" s="1"/>
  <c r="EY8" i="37" s="1"/>
  <c r="FA8" i="37" s="1"/>
  <c r="FC8" i="37" s="1"/>
  <c r="FE8" i="37" s="1"/>
  <c r="FG8" i="37" s="1"/>
  <c r="FI8" i="37" s="1"/>
  <c r="FK8" i="37" s="1"/>
  <c r="EY9" i="37" s="1"/>
  <c r="FA9" i="37" s="1"/>
  <c r="FC9" i="37" s="1"/>
  <c r="FE9" i="37" s="1"/>
  <c r="FG9" i="37" s="1"/>
  <c r="FI9" i="37" s="1"/>
  <c r="FK9" i="37" s="1"/>
  <c r="EY10" i="37" s="1"/>
  <c r="FA10" i="37" s="1"/>
  <c r="FC10" i="37" s="1"/>
  <c r="EA10" i="36"/>
  <c r="O10" i="36"/>
  <c r="EW5" i="10"/>
  <c r="EK6" i="10" s="1"/>
  <c r="EM6" i="10" s="1"/>
  <c r="EO6" i="10" s="1"/>
  <c r="EQ6" i="10" s="1"/>
  <c r="ES6" i="10" s="1"/>
  <c r="EU6" i="10" s="1"/>
  <c r="EW6" i="10" s="1"/>
  <c r="EK7" i="10" s="1"/>
  <c r="EM7" i="10" s="1"/>
  <c r="EO7" i="10" s="1"/>
  <c r="EQ7" i="10" s="1"/>
  <c r="ES7" i="10" s="1"/>
  <c r="EU7" i="10" s="1"/>
  <c r="EW7" i="10" s="1"/>
  <c r="EK8" i="10" s="1"/>
  <c r="EM8" i="10" s="1"/>
  <c r="EO8" i="10" s="1"/>
  <c r="EQ8" i="10" s="1"/>
  <c r="ES8" i="10" s="1"/>
  <c r="EU8" i="10" s="1"/>
  <c r="EW8" i="10" s="1"/>
  <c r="EK9" i="10" s="1"/>
  <c r="EM9" i="10" s="1"/>
  <c r="EO9" i="10" s="1"/>
  <c r="EQ9" i="10" s="1"/>
  <c r="ES9" i="10" s="1"/>
  <c r="EU9" i="10" s="1"/>
  <c r="EW9" i="10" s="1"/>
  <c r="BI10" i="10"/>
  <c r="AO5" i="10"/>
  <c r="AC6" i="10" s="1"/>
  <c r="AE6" i="10" s="1"/>
  <c r="AG6" i="10" s="1"/>
  <c r="AI6" i="10" s="1"/>
  <c r="AK6" i="10" s="1"/>
  <c r="AM6" i="10" s="1"/>
  <c r="AO6" i="10" s="1"/>
  <c r="AC7" i="10" s="1"/>
  <c r="AE7" i="10" s="1"/>
  <c r="AG7" i="10" s="1"/>
  <c r="AI7" i="10" s="1"/>
  <c r="AK7" i="10" s="1"/>
  <c r="AM7" i="10" s="1"/>
  <c r="AO7" i="10" s="1"/>
  <c r="AC8" i="10" s="1"/>
  <c r="AE8" i="10" s="1"/>
  <c r="AG8" i="10" s="1"/>
  <c r="AI8" i="10" s="1"/>
  <c r="AK8" i="10" s="1"/>
  <c r="AM8" i="10" s="1"/>
  <c r="AO8" i="10" s="1"/>
  <c r="AC9" i="10" s="1"/>
  <c r="AE9" i="10" s="1"/>
  <c r="AG9" i="10" s="1"/>
  <c r="AI9" i="10" s="1"/>
  <c r="AK9" i="10" s="1"/>
  <c r="AM9" i="10" s="1"/>
  <c r="AO9" i="10" s="1"/>
  <c r="AC10" i="10" s="1"/>
  <c r="AE10" i="10" s="1"/>
  <c r="CW10" i="41"/>
  <c r="CW10" i="40"/>
  <c r="CW10" i="39"/>
  <c r="CW10" i="38"/>
  <c r="O10" i="38"/>
  <c r="A6" i="10"/>
  <c r="AU10" i="10"/>
  <c r="AU10" i="39"/>
  <c r="BS10" i="36"/>
  <c r="BS10" i="10"/>
  <c r="AU10" i="41"/>
  <c r="AU10" i="40"/>
  <c r="AU10" i="38"/>
  <c r="BS10" i="37"/>
  <c r="BS10" i="41"/>
  <c r="DK10" i="41"/>
  <c r="BS10" i="43"/>
  <c r="DK10" i="39"/>
  <c r="BS10" i="38"/>
  <c r="DK10" i="40"/>
  <c r="EW5" i="43"/>
  <c r="EK6" i="43" s="1"/>
  <c r="EM6" i="43" s="1"/>
  <c r="EO6" i="43" s="1"/>
  <c r="EQ6" i="43" s="1"/>
  <c r="ES6" i="43" s="1"/>
  <c r="EU6" i="43" s="1"/>
  <c r="EW6" i="43" s="1"/>
  <c r="EK7" i="43" s="1"/>
  <c r="EM7" i="43" s="1"/>
  <c r="EO7" i="43" s="1"/>
  <c r="EQ7" i="43" s="1"/>
  <c r="ES7" i="43" s="1"/>
  <c r="EU7" i="43" s="1"/>
  <c r="EW7" i="43" s="1"/>
  <c r="EK8" i="43" s="1"/>
  <c r="EM8" i="43" s="1"/>
  <c r="EO8" i="43" s="1"/>
  <c r="EQ8" i="43" s="1"/>
  <c r="ES8" i="43" s="1"/>
  <c r="EU8" i="43" s="1"/>
  <c r="EW8" i="43" s="1"/>
  <c r="EK9" i="43" s="1"/>
  <c r="EM9" i="43" s="1"/>
  <c r="EO9" i="43" s="1"/>
  <c r="EQ9" i="43" s="1"/>
  <c r="ES9" i="43" s="1"/>
  <c r="EU9" i="43" s="1"/>
  <c r="EW9" i="43" s="1"/>
  <c r="BI10" i="43"/>
  <c r="AO5" i="43"/>
  <c r="AC6" i="43" s="1"/>
  <c r="AE6" i="43" s="1"/>
  <c r="AG6" i="43" s="1"/>
  <c r="AI6" i="43" s="1"/>
  <c r="AK6" i="43" s="1"/>
  <c r="AM6" i="43" s="1"/>
  <c r="AO6" i="43" s="1"/>
  <c r="AC7" i="43" s="1"/>
  <c r="AE7" i="43" s="1"/>
  <c r="AG7" i="43" s="1"/>
  <c r="AI7" i="43" s="1"/>
  <c r="AK7" i="43" s="1"/>
  <c r="AM7" i="43" s="1"/>
  <c r="AO7" i="43" s="1"/>
  <c r="AC8" i="43" s="1"/>
  <c r="AE8" i="43" s="1"/>
  <c r="AG8" i="43" s="1"/>
  <c r="AI8" i="43" s="1"/>
  <c r="AK8" i="43" s="1"/>
  <c r="AM8" i="43" s="1"/>
  <c r="AO8" i="43" s="1"/>
  <c r="AC9" i="43" s="1"/>
  <c r="AE9" i="43" s="1"/>
  <c r="AG9" i="43" s="1"/>
  <c r="AI9" i="43" s="1"/>
  <c r="AK9" i="43" s="1"/>
  <c r="AM9" i="43" s="1"/>
  <c r="AO9" i="43" s="1"/>
  <c r="AC10" i="43" s="1"/>
  <c r="AE10" i="43" s="1"/>
  <c r="M5" i="43"/>
  <c r="EW5" i="41"/>
  <c r="EK6" i="41" s="1"/>
  <c r="EM6" i="41" s="1"/>
  <c r="EO6" i="41" s="1"/>
  <c r="EQ6" i="41" s="1"/>
  <c r="ES6" i="41" s="1"/>
  <c r="EU6" i="41" s="1"/>
  <c r="EW6" i="41" s="1"/>
  <c r="EK7" i="41" s="1"/>
  <c r="EM7" i="41" s="1"/>
  <c r="EO7" i="41" s="1"/>
  <c r="EQ7" i="41" s="1"/>
  <c r="ES7" i="41" s="1"/>
  <c r="EU7" i="41" s="1"/>
  <c r="EW7" i="41" s="1"/>
  <c r="EK8" i="41" s="1"/>
  <c r="EM8" i="41" s="1"/>
  <c r="EO8" i="41" s="1"/>
  <c r="EQ8" i="41" s="1"/>
  <c r="ES8" i="41" s="1"/>
  <c r="EU8" i="41" s="1"/>
  <c r="EW8" i="41" s="1"/>
  <c r="EK9" i="41" s="1"/>
  <c r="EM9" i="41" s="1"/>
  <c r="EO9" i="41" s="1"/>
  <c r="EQ9" i="41" s="1"/>
  <c r="ES9" i="41" s="1"/>
  <c r="EU9" i="41" s="1"/>
  <c r="EW9" i="41" s="1"/>
  <c r="BI10" i="41"/>
  <c r="AO5" i="41"/>
  <c r="AC6" i="41" s="1"/>
  <c r="AE6" i="41" s="1"/>
  <c r="AG6" i="41" s="1"/>
  <c r="AI6" i="41" s="1"/>
  <c r="AK6" i="41" s="1"/>
  <c r="AM6" i="41" s="1"/>
  <c r="AO6" i="41" s="1"/>
  <c r="AC7" i="41" s="1"/>
  <c r="AE7" i="41" s="1"/>
  <c r="AG7" i="41" s="1"/>
  <c r="AI7" i="41" s="1"/>
  <c r="AK7" i="41" s="1"/>
  <c r="AM7" i="41" s="1"/>
  <c r="AO7" i="41" s="1"/>
  <c r="AC8" i="41" s="1"/>
  <c r="AE8" i="41" s="1"/>
  <c r="AG8" i="41" s="1"/>
  <c r="AI8" i="41" s="1"/>
  <c r="AK8" i="41" s="1"/>
  <c r="AM8" i="41" s="1"/>
  <c r="AO8" i="41" s="1"/>
  <c r="AC9" i="41" s="1"/>
  <c r="AE9" i="41" s="1"/>
  <c r="AG9" i="41" s="1"/>
  <c r="AI9" i="41" s="1"/>
  <c r="AK9" i="41" s="1"/>
  <c r="AM9" i="41" s="1"/>
  <c r="AO9" i="41" s="1"/>
  <c r="AC10" i="41" s="1"/>
  <c r="AE10" i="41" s="1"/>
  <c r="M5" i="41"/>
  <c r="EW5" i="40"/>
  <c r="EK6" i="40" s="1"/>
  <c r="EM6" i="40" s="1"/>
  <c r="EO6" i="40" s="1"/>
  <c r="EQ6" i="40" s="1"/>
  <c r="ES6" i="40" s="1"/>
  <c r="EU6" i="40" s="1"/>
  <c r="EW6" i="40" s="1"/>
  <c r="EK7" i="40" s="1"/>
  <c r="EM7" i="40" s="1"/>
  <c r="EO7" i="40" s="1"/>
  <c r="EQ7" i="40" s="1"/>
  <c r="ES7" i="40" s="1"/>
  <c r="EU7" i="40" s="1"/>
  <c r="EW7" i="40" s="1"/>
  <c r="EK8" i="40" s="1"/>
  <c r="EM8" i="40" s="1"/>
  <c r="EO8" i="40" s="1"/>
  <c r="EQ8" i="40" s="1"/>
  <c r="ES8" i="40" s="1"/>
  <c r="EU8" i="40" s="1"/>
  <c r="EW8" i="40" s="1"/>
  <c r="EK9" i="40" s="1"/>
  <c r="EM9" i="40" s="1"/>
  <c r="EO9" i="40" s="1"/>
  <c r="EQ9" i="40" s="1"/>
  <c r="ES9" i="40" s="1"/>
  <c r="EU9" i="40" s="1"/>
  <c r="EW9" i="40" s="1"/>
  <c r="BI10" i="40"/>
  <c r="AO5" i="40"/>
  <c r="AC6" i="40" s="1"/>
  <c r="AE6" i="40" s="1"/>
  <c r="AG6" i="40" s="1"/>
  <c r="AI6" i="40" s="1"/>
  <c r="AK6" i="40" s="1"/>
  <c r="AM6" i="40" s="1"/>
  <c r="AO6" i="40" s="1"/>
  <c r="AC7" i="40" s="1"/>
  <c r="AE7" i="40" s="1"/>
  <c r="AG7" i="40" s="1"/>
  <c r="AI7" i="40" s="1"/>
  <c r="AK7" i="40" s="1"/>
  <c r="AM7" i="40" s="1"/>
  <c r="AO7" i="40" s="1"/>
  <c r="AC8" i="40" s="1"/>
  <c r="AE8" i="40" s="1"/>
  <c r="AG8" i="40" s="1"/>
  <c r="AI8" i="40" s="1"/>
  <c r="AK8" i="40" s="1"/>
  <c r="AM8" i="40" s="1"/>
  <c r="AO8" i="40" s="1"/>
  <c r="AC9" i="40" s="1"/>
  <c r="AE9" i="40" s="1"/>
  <c r="AG9" i="40" s="1"/>
  <c r="AI9" i="40" s="1"/>
  <c r="AK9" i="40" s="1"/>
  <c r="AM9" i="40" s="1"/>
  <c r="AO9" i="40" s="1"/>
  <c r="AC10" i="40" s="1"/>
  <c r="AE10" i="40" s="1"/>
  <c r="M5" i="40"/>
  <c r="EW5" i="39"/>
  <c r="EK6" i="39" s="1"/>
  <c r="EM6" i="39" s="1"/>
  <c r="EO6" i="39" s="1"/>
  <c r="EQ6" i="39" s="1"/>
  <c r="ES6" i="39" s="1"/>
  <c r="EU6" i="39" s="1"/>
  <c r="EW6" i="39" s="1"/>
  <c r="EK7" i="39" s="1"/>
  <c r="EM7" i="39" s="1"/>
  <c r="EO7" i="39" s="1"/>
  <c r="EQ7" i="39" s="1"/>
  <c r="ES7" i="39" s="1"/>
  <c r="EU7" i="39" s="1"/>
  <c r="EW7" i="39" s="1"/>
  <c r="EK8" i="39" s="1"/>
  <c r="EM8" i="39" s="1"/>
  <c r="EO8" i="39" s="1"/>
  <c r="EQ8" i="39" s="1"/>
  <c r="ES8" i="39" s="1"/>
  <c r="EU8" i="39" s="1"/>
  <c r="EW8" i="39" s="1"/>
  <c r="EK9" i="39" s="1"/>
  <c r="EM9" i="39" s="1"/>
  <c r="EO9" i="39" s="1"/>
  <c r="EQ9" i="39" s="1"/>
  <c r="ES9" i="39" s="1"/>
  <c r="EU9" i="39" s="1"/>
  <c r="EW9" i="39" s="1"/>
  <c r="BI10" i="39"/>
  <c r="AO5" i="39"/>
  <c r="AC6" i="39" s="1"/>
  <c r="AE6" i="39" s="1"/>
  <c r="AG6" i="39" s="1"/>
  <c r="AI6" i="39" s="1"/>
  <c r="AK6" i="39" s="1"/>
  <c r="AM6" i="39" s="1"/>
  <c r="AO6" i="39" s="1"/>
  <c r="AC7" i="39" s="1"/>
  <c r="AE7" i="39" s="1"/>
  <c r="AG7" i="39" s="1"/>
  <c r="AI7" i="39" s="1"/>
  <c r="AK7" i="39" s="1"/>
  <c r="AM7" i="39" s="1"/>
  <c r="AO7" i="39" s="1"/>
  <c r="AC8" i="39" s="1"/>
  <c r="AE8" i="39" s="1"/>
  <c r="AG8" i="39" s="1"/>
  <c r="AI8" i="39" s="1"/>
  <c r="AK8" i="39" s="1"/>
  <c r="AM8" i="39" s="1"/>
  <c r="AO8" i="39" s="1"/>
  <c r="AC9" i="39" s="1"/>
  <c r="AE9" i="39" s="1"/>
  <c r="AG9" i="39" s="1"/>
  <c r="AI9" i="39" s="1"/>
  <c r="AK9" i="39" s="1"/>
  <c r="AM9" i="39" s="1"/>
  <c r="AO9" i="39" s="1"/>
  <c r="AC10" i="39" s="1"/>
  <c r="AE10" i="39" s="1"/>
  <c r="M5" i="39"/>
  <c r="EW5" i="38"/>
  <c r="EK6" i="38" s="1"/>
  <c r="EM6" i="38" s="1"/>
  <c r="EO6" i="38" s="1"/>
  <c r="EQ6" i="38" s="1"/>
  <c r="ES6" i="38" s="1"/>
  <c r="EU6" i="38" s="1"/>
  <c r="EW6" i="38" s="1"/>
  <c r="EK7" i="38" s="1"/>
  <c r="EM7" i="38" s="1"/>
  <c r="EO7" i="38" s="1"/>
  <c r="EQ7" i="38" s="1"/>
  <c r="ES7" i="38" s="1"/>
  <c r="EU7" i="38" s="1"/>
  <c r="EW7" i="38" s="1"/>
  <c r="EK8" i="38" s="1"/>
  <c r="EM8" i="38" s="1"/>
  <c r="EO8" i="38" s="1"/>
  <c r="EQ8" i="38" s="1"/>
  <c r="ES8" i="38" s="1"/>
  <c r="EU8" i="38" s="1"/>
  <c r="EW8" i="38" s="1"/>
  <c r="EK9" i="38" s="1"/>
  <c r="EM9" i="38" s="1"/>
  <c r="EO9" i="38" s="1"/>
  <c r="EQ9" i="38" s="1"/>
  <c r="ES9" i="38" s="1"/>
  <c r="EU9" i="38" s="1"/>
  <c r="EW9" i="38" s="1"/>
  <c r="AO5" i="38"/>
  <c r="AC6" i="38" s="1"/>
  <c r="AE6" i="38" s="1"/>
  <c r="AG6" i="38" s="1"/>
  <c r="AI6" i="38" s="1"/>
  <c r="AK6" i="38" s="1"/>
  <c r="AM6" i="38" s="1"/>
  <c r="AO6" i="38" s="1"/>
  <c r="AC7" i="38" s="1"/>
  <c r="AE7" i="38" s="1"/>
  <c r="AG7" i="38" s="1"/>
  <c r="AI7" i="38" s="1"/>
  <c r="AK7" i="38" s="1"/>
  <c r="AM7" i="38" s="1"/>
  <c r="AO7" i="38" s="1"/>
  <c r="AC8" i="38" s="1"/>
  <c r="AE8" i="38" s="1"/>
  <c r="AG8" i="38" s="1"/>
  <c r="AI8" i="38" s="1"/>
  <c r="AK8" i="38" s="1"/>
  <c r="AM8" i="38" s="1"/>
  <c r="AO8" i="38" s="1"/>
  <c r="AC9" i="38" s="1"/>
  <c r="AE9" i="38" s="1"/>
  <c r="AG9" i="38" s="1"/>
  <c r="AI9" i="38" s="1"/>
  <c r="AK9" i="38" s="1"/>
  <c r="AM9" i="38" s="1"/>
  <c r="AO9" i="38" s="1"/>
  <c r="AC10" i="38" s="1"/>
  <c r="AE10" i="38" s="1"/>
  <c r="EW5" i="37"/>
  <c r="EK6" i="37" s="1"/>
  <c r="EM6" i="37" s="1"/>
  <c r="EO6" i="37" s="1"/>
  <c r="EQ6" i="37" s="1"/>
  <c r="ES6" i="37" s="1"/>
  <c r="EU6" i="37" s="1"/>
  <c r="EW6" i="37" s="1"/>
  <c r="EK7" i="37" s="1"/>
  <c r="EM7" i="37" s="1"/>
  <c r="EO7" i="37" s="1"/>
  <c r="EQ7" i="37" s="1"/>
  <c r="ES7" i="37" s="1"/>
  <c r="EU7" i="37" s="1"/>
  <c r="EW7" i="37" s="1"/>
  <c r="EK8" i="37" s="1"/>
  <c r="EM8" i="37" s="1"/>
  <c r="EO8" i="37" s="1"/>
  <c r="EQ8" i="37" s="1"/>
  <c r="ES8" i="37" s="1"/>
  <c r="EU8" i="37" s="1"/>
  <c r="EW8" i="37" s="1"/>
  <c r="EK9" i="37" s="1"/>
  <c r="EM9" i="37" s="1"/>
  <c r="EO9" i="37" s="1"/>
  <c r="EQ9" i="37" s="1"/>
  <c r="ES9" i="37" s="1"/>
  <c r="EU9" i="37" s="1"/>
  <c r="EW9" i="37" s="1"/>
  <c r="BI10" i="37"/>
  <c r="M5" i="37"/>
  <c r="EW5" i="36"/>
  <c r="EK6" i="36" s="1"/>
  <c r="EM6" i="36" s="1"/>
  <c r="EO6" i="36" s="1"/>
  <c r="EQ6" i="36" s="1"/>
  <c r="ES6" i="36" s="1"/>
  <c r="EU6" i="36" s="1"/>
  <c r="EW6" i="36" s="1"/>
  <c r="EK7" i="36" s="1"/>
  <c r="EM7" i="36" s="1"/>
  <c r="EO7" i="36" s="1"/>
  <c r="EQ7" i="36" s="1"/>
  <c r="ES7" i="36" s="1"/>
  <c r="EU7" i="36" s="1"/>
  <c r="EW7" i="36" s="1"/>
  <c r="EK8" i="36" s="1"/>
  <c r="EM8" i="36" s="1"/>
  <c r="EO8" i="36" s="1"/>
  <c r="EQ8" i="36" s="1"/>
  <c r="ES8" i="36" s="1"/>
  <c r="EU8" i="36" s="1"/>
  <c r="EW8" i="36" s="1"/>
  <c r="EK9" i="36" s="1"/>
  <c r="EM9" i="36" s="1"/>
  <c r="EO9" i="36" s="1"/>
  <c r="EQ9" i="36" s="1"/>
  <c r="ES9" i="36" s="1"/>
  <c r="EU9" i="36" s="1"/>
  <c r="EW9" i="36" s="1"/>
  <c r="M5" i="36"/>
  <c r="CW10" i="10"/>
  <c r="DK10" i="10"/>
  <c r="EA10" i="37"/>
  <c r="CW10" i="37"/>
  <c r="O10" i="37"/>
  <c r="FK5" i="36"/>
  <c r="EY6" i="36" s="1"/>
  <c r="FA6" i="36" s="1"/>
  <c r="FC6" i="36" s="1"/>
  <c r="FE6" i="36" s="1"/>
  <c r="FG6" i="36" s="1"/>
  <c r="FI6" i="36" s="1"/>
  <c r="FK6" i="36" s="1"/>
  <c r="EY7" i="36" s="1"/>
  <c r="FA7" i="36" s="1"/>
  <c r="FC7" i="36" s="1"/>
  <c r="FE7" i="36" s="1"/>
  <c r="FG7" i="36" s="1"/>
  <c r="FI7" i="36" s="1"/>
  <c r="FK7" i="36" s="1"/>
  <c r="EY8" i="36" s="1"/>
  <c r="FA8" i="36" s="1"/>
  <c r="FC8" i="36" s="1"/>
  <c r="FE8" i="36" s="1"/>
  <c r="FG8" i="36" s="1"/>
  <c r="FI8" i="36" s="1"/>
  <c r="FK8" i="36" s="1"/>
  <c r="EY9" i="36" s="1"/>
  <c r="FA9" i="36" s="1"/>
  <c r="FC9" i="36" s="1"/>
  <c r="FE9" i="36" s="1"/>
  <c r="FG9" i="36" s="1"/>
  <c r="FI9" i="36" s="1"/>
  <c r="FK9" i="36" s="1"/>
  <c r="EY10" i="36" s="1"/>
  <c r="FA10" i="36" s="1"/>
  <c r="FC10" i="36" s="1"/>
  <c r="EA10" i="43"/>
  <c r="CW10" i="43"/>
  <c r="O10" i="43"/>
  <c r="FK5" i="41"/>
  <c r="EY6" i="41" s="1"/>
  <c r="FA6" i="41" s="1"/>
  <c r="FC6" i="41" s="1"/>
  <c r="FE6" i="41" s="1"/>
  <c r="FG6" i="41" s="1"/>
  <c r="FI6" i="41" s="1"/>
  <c r="FK6" i="41" s="1"/>
  <c r="EY7" i="41" s="1"/>
  <c r="FA7" i="41" s="1"/>
  <c r="FC7" i="41" s="1"/>
  <c r="FE7" i="41" s="1"/>
  <c r="FG7" i="41" s="1"/>
  <c r="FI7" i="41" s="1"/>
  <c r="FK7" i="41" s="1"/>
  <c r="EY8" i="41" s="1"/>
  <c r="FA8" i="41" s="1"/>
  <c r="FC8" i="41" s="1"/>
  <c r="FE8" i="41" s="1"/>
  <c r="FG8" i="41" s="1"/>
  <c r="FI8" i="41" s="1"/>
  <c r="FK8" i="41" s="1"/>
  <c r="EY9" i="41" s="1"/>
  <c r="FA9" i="41" s="1"/>
  <c r="FC9" i="41" s="1"/>
  <c r="FE9" i="41" s="1"/>
  <c r="FG9" i="41" s="1"/>
  <c r="FI9" i="41" s="1"/>
  <c r="FK9" i="41" s="1"/>
  <c r="EY10" i="41" s="1"/>
  <c r="FA10" i="41" s="1"/>
  <c r="FC10" i="41" s="1"/>
  <c r="BI10" i="38"/>
  <c r="AO5" i="37"/>
  <c r="AC6" i="37" s="1"/>
  <c r="AE6" i="37" s="1"/>
  <c r="AG6" i="37" s="1"/>
  <c r="AI6" i="37" s="1"/>
  <c r="AK6" i="37" s="1"/>
  <c r="AM6" i="37" s="1"/>
  <c r="AO6" i="37" s="1"/>
  <c r="AC7" i="37" s="1"/>
  <c r="AE7" i="37" s="1"/>
  <c r="AG7" i="37" s="1"/>
  <c r="AI7" i="37" s="1"/>
  <c r="AK7" i="37" s="1"/>
  <c r="AM7" i="37" s="1"/>
  <c r="AO7" i="37" s="1"/>
  <c r="AC8" i="37" s="1"/>
  <c r="AE8" i="37" s="1"/>
  <c r="AG8" i="37" s="1"/>
  <c r="AI8" i="37" s="1"/>
  <c r="AK8" i="37" s="1"/>
  <c r="AM8" i="37" s="1"/>
  <c r="AO8" i="37" s="1"/>
  <c r="AC9" i="37" s="1"/>
  <c r="AE9" i="37" s="1"/>
  <c r="AG9" i="37" s="1"/>
  <c r="AI9" i="37" s="1"/>
  <c r="AK9" i="37" s="1"/>
  <c r="AM9" i="37" s="1"/>
  <c r="AO9" i="37" s="1"/>
  <c r="AC10" i="37" s="1"/>
  <c r="AE10" i="37" s="1"/>
  <c r="AO5" i="36"/>
  <c r="AC6" i="36" s="1"/>
  <c r="AE6" i="36" s="1"/>
  <c r="AG6" i="36" s="1"/>
  <c r="AI6" i="36" s="1"/>
  <c r="AK6" i="36" s="1"/>
  <c r="AM6" i="36" s="1"/>
  <c r="AO6" i="36" s="1"/>
  <c r="AC7" i="36" s="1"/>
  <c r="AE7" i="36" s="1"/>
  <c r="AG7" i="36" s="1"/>
  <c r="AI7" i="36" s="1"/>
  <c r="AK7" i="36" s="1"/>
  <c r="AM7" i="36" s="1"/>
  <c r="AO7" i="36" s="1"/>
  <c r="AC8" i="36" s="1"/>
  <c r="AE8" i="36" s="1"/>
  <c r="AG8" i="36" s="1"/>
  <c r="AI8" i="36" s="1"/>
  <c r="AK8" i="36" s="1"/>
  <c r="AM8" i="36" s="1"/>
  <c r="AO8" i="36" s="1"/>
  <c r="AC9" i="36" s="1"/>
  <c r="AE9" i="36" s="1"/>
  <c r="AG9" i="36" s="1"/>
  <c r="AI9" i="36" s="1"/>
  <c r="AK9" i="36" s="1"/>
  <c r="AM9" i="36" s="1"/>
  <c r="AO9" i="36" s="1"/>
  <c r="AC10" i="36" s="1"/>
  <c r="AE10" i="36" s="1"/>
  <c r="FK5" i="10"/>
  <c r="EY6" i="10" s="1"/>
  <c r="FA6" i="10" s="1"/>
  <c r="FC6" i="10" s="1"/>
  <c r="FE6" i="10" s="1"/>
  <c r="FG6" i="10" s="1"/>
  <c r="FI6" i="10" s="1"/>
  <c r="FK6" i="10" s="1"/>
  <c r="EY7" i="10" s="1"/>
  <c r="FA7" i="10" s="1"/>
  <c r="FC7" i="10" s="1"/>
  <c r="FE7" i="10" s="1"/>
  <c r="FG7" i="10" s="1"/>
  <c r="FI7" i="10" s="1"/>
  <c r="FK7" i="10" s="1"/>
  <c r="EY8" i="10" s="1"/>
  <c r="FA8" i="10" s="1"/>
  <c r="FC8" i="10" s="1"/>
  <c r="FE8" i="10" s="1"/>
  <c r="FG8" i="10" s="1"/>
  <c r="FI8" i="10" s="1"/>
  <c r="FK8" i="10" s="1"/>
  <c r="EY9" i="10" s="1"/>
  <c r="FA9" i="10" s="1"/>
  <c r="FC9" i="10" s="1"/>
  <c r="FE9" i="10" s="1"/>
  <c r="FG9" i="10" s="1"/>
  <c r="FI9" i="10" s="1"/>
  <c r="FK9" i="10" s="1"/>
  <c r="EY10" i="10" s="1"/>
  <c r="FA10" i="10" s="1"/>
  <c r="FC10" i="10" s="1"/>
  <c r="CW10" i="36"/>
  <c r="O10" i="10"/>
  <c r="FK5" i="43"/>
  <c r="EY6" i="43" s="1"/>
  <c r="FA6" i="43" s="1"/>
  <c r="FC6" i="43" s="1"/>
  <c r="FE6" i="43" s="1"/>
  <c r="FG6" i="43" s="1"/>
  <c r="FI6" i="43" s="1"/>
  <c r="FK6" i="43" s="1"/>
  <c r="EY7" i="43" s="1"/>
  <c r="FA7" i="43" s="1"/>
  <c r="FC7" i="43" s="1"/>
  <c r="FE7" i="43" s="1"/>
  <c r="FG7" i="43" s="1"/>
  <c r="FI7" i="43" s="1"/>
  <c r="FK7" i="43" s="1"/>
  <c r="EY8" i="43" s="1"/>
  <c r="FA8" i="43" s="1"/>
  <c r="FC8" i="43" s="1"/>
  <c r="FE8" i="43" s="1"/>
  <c r="FG8" i="43" s="1"/>
  <c r="FI8" i="43" s="1"/>
  <c r="FK8" i="43" s="1"/>
  <c r="EY9" i="43" s="1"/>
  <c r="FA9" i="43" s="1"/>
  <c r="FC9" i="43" s="1"/>
  <c r="FE9" i="43" s="1"/>
  <c r="FG9" i="43" s="1"/>
  <c r="FI9" i="43" s="1"/>
  <c r="FK9" i="43" s="1"/>
  <c r="EY10" i="43" s="1"/>
  <c r="FA10" i="43" s="1"/>
  <c r="FC10" i="43" s="1"/>
  <c r="EA10" i="41"/>
  <c r="O10" i="41"/>
  <c r="FK5" i="40"/>
  <c r="EY6" i="40" s="1"/>
  <c r="FA6" i="40" s="1"/>
  <c r="FC6" i="40" s="1"/>
  <c r="FE6" i="40" s="1"/>
  <c r="FG6" i="40" s="1"/>
  <c r="FI6" i="40" s="1"/>
  <c r="FK6" i="40" s="1"/>
  <c r="EY7" i="40" s="1"/>
  <c r="FA7" i="40" s="1"/>
  <c r="FC7" i="40" s="1"/>
  <c r="FE7" i="40" s="1"/>
  <c r="FG7" i="40" s="1"/>
  <c r="FI7" i="40" s="1"/>
  <c r="FK7" i="40" s="1"/>
  <c r="EY8" i="40" s="1"/>
  <c r="FA8" i="40" s="1"/>
  <c r="FC8" i="40" s="1"/>
  <c r="FE8" i="40" s="1"/>
  <c r="FG8" i="40" s="1"/>
  <c r="FI8" i="40" s="1"/>
  <c r="FK8" i="40" s="1"/>
  <c r="EY9" i="40" s="1"/>
  <c r="FA9" i="40" s="1"/>
  <c r="FC9" i="40" s="1"/>
  <c r="FE9" i="40" s="1"/>
  <c r="FG9" i="40" s="1"/>
  <c r="FI9" i="40" s="1"/>
  <c r="FK9" i="40" s="1"/>
  <c r="EY10" i="40" s="1"/>
  <c r="FA10" i="40" s="1"/>
  <c r="FC10" i="40" s="1"/>
  <c r="EA10" i="40"/>
  <c r="O10" i="40"/>
  <c r="FK5" i="39"/>
  <c r="EY6" i="39" s="1"/>
  <c r="FA6" i="39" s="1"/>
  <c r="FC6" i="39" s="1"/>
  <c r="FE6" i="39" s="1"/>
  <c r="FG6" i="39" s="1"/>
  <c r="FI6" i="39" s="1"/>
  <c r="FK6" i="39" s="1"/>
  <c r="EY7" i="39" s="1"/>
  <c r="FA7" i="39" s="1"/>
  <c r="FC7" i="39" s="1"/>
  <c r="FE7" i="39" s="1"/>
  <c r="FG7" i="39" s="1"/>
  <c r="FI7" i="39" s="1"/>
  <c r="FK7" i="39" s="1"/>
  <c r="EY8" i="39" s="1"/>
  <c r="FA8" i="39" s="1"/>
  <c r="FC8" i="39" s="1"/>
  <c r="FE8" i="39" s="1"/>
  <c r="FG8" i="39" s="1"/>
  <c r="FI8" i="39" s="1"/>
  <c r="FK8" i="39" s="1"/>
  <c r="EY9" i="39" s="1"/>
  <c r="FA9" i="39" s="1"/>
  <c r="FC9" i="39" s="1"/>
  <c r="FE9" i="39" s="1"/>
  <c r="FG9" i="39" s="1"/>
  <c r="FI9" i="39" s="1"/>
  <c r="FK9" i="39" s="1"/>
  <c r="EY10" i="39" s="1"/>
  <c r="FA10" i="39" s="1"/>
  <c r="FC10" i="39" s="1"/>
  <c r="EA10" i="39"/>
  <c r="O10" i="39"/>
  <c r="FK5" i="38"/>
  <c r="EY6" i="38" s="1"/>
  <c r="FA6" i="38" s="1"/>
  <c r="FC6" i="38" s="1"/>
  <c r="FE6" i="38" s="1"/>
  <c r="FG6" i="38" s="1"/>
  <c r="FI6" i="38" s="1"/>
  <c r="FK6" i="38" s="1"/>
  <c r="EY7" i="38" s="1"/>
  <c r="FA7" i="38" s="1"/>
  <c r="FC7" i="38" s="1"/>
  <c r="FE7" i="38" s="1"/>
  <c r="FG7" i="38" s="1"/>
  <c r="FI7" i="38" s="1"/>
  <c r="FK7" i="38" s="1"/>
  <c r="EY8" i="38" s="1"/>
  <c r="FA8" i="38" s="1"/>
  <c r="FC8" i="38" s="1"/>
  <c r="FE8" i="38" s="1"/>
  <c r="FG8" i="38" s="1"/>
  <c r="FI8" i="38" s="1"/>
  <c r="FK8" i="38" s="1"/>
  <c r="EY9" i="38" s="1"/>
  <c r="FA9" i="38" s="1"/>
  <c r="FC9" i="38" s="1"/>
  <c r="FE9" i="38" s="1"/>
  <c r="FG9" i="38" s="1"/>
  <c r="FI9" i="38" s="1"/>
  <c r="FK9" i="38" s="1"/>
  <c r="EY10" i="38" s="1"/>
  <c r="FA10" i="38" s="1"/>
  <c r="FC10" i="38" s="1"/>
  <c r="EA10" i="38"/>
  <c r="BI10" i="36"/>
  <c r="EA10" i="10"/>
  <c r="EK5" i="46"/>
  <c r="EK2" i="46"/>
  <c r="EY1" i="46"/>
  <c r="EK4" i="46"/>
  <c r="DM5" i="46"/>
  <c r="DY5" i="46"/>
  <c r="CO5" i="46"/>
  <c r="BQ5" i="46"/>
  <c r="AE6" i="46"/>
  <c r="S6" i="46"/>
  <c r="G6" i="46"/>
  <c r="AQ6" i="46"/>
  <c r="CC5" i="46"/>
  <c r="DA5" i="46"/>
  <c r="EK5" i="45"/>
  <c r="EY1" i="45"/>
  <c r="EK4" i="45"/>
  <c r="EK2" i="45"/>
  <c r="G6" i="45"/>
  <c r="S6" i="45"/>
  <c r="AG6" i="45"/>
  <c r="DM5" i="45"/>
  <c r="CO5" i="45"/>
  <c r="BQ5" i="45"/>
  <c r="AQ6" i="45"/>
  <c r="CC5" i="45"/>
  <c r="DA5" i="45"/>
  <c r="DY5" i="45"/>
  <c r="CO6" i="43"/>
  <c r="CO6" i="41"/>
  <c r="CO6" i="40"/>
  <c r="CO6" i="39"/>
  <c r="CO6" i="38"/>
  <c r="CO6" i="10"/>
  <c r="CO6" i="37"/>
  <c r="CO6" i="36"/>
  <c r="A70" i="24"/>
  <c r="A70" i="44" s="1"/>
  <c r="I8" i="44"/>
  <c r="A39" i="24"/>
  <c r="A39" i="44" s="1"/>
  <c r="E8" i="44"/>
  <c r="M8" i="44"/>
  <c r="AO3" i="24"/>
  <c r="AC3" i="44"/>
  <c r="AO1" i="24"/>
  <c r="AG1" i="44" s="1"/>
  <c r="AJ4" i="24"/>
  <c r="A130" i="24"/>
  <c r="A130" i="44" s="1"/>
  <c r="A160" i="24"/>
  <c r="A160" i="44" s="1"/>
  <c r="A190" i="24"/>
  <c r="A190" i="44" s="1"/>
  <c r="AE5" i="24"/>
  <c r="AE2" i="24"/>
  <c r="AG4" i="24"/>
  <c r="C129" i="24"/>
  <c r="C159" i="24"/>
  <c r="A9" i="24"/>
  <c r="C8" i="24"/>
  <c r="C39" i="24"/>
  <c r="A9" i="44" l="1"/>
  <c r="Q7" i="44"/>
  <c r="AC4" i="44"/>
  <c r="Y2" i="44"/>
  <c r="D79" i="24"/>
  <c r="Y5" i="44"/>
  <c r="I78" i="24"/>
  <c r="F78" i="24"/>
  <c r="A101" i="24"/>
  <c r="A101" i="44" s="1"/>
  <c r="FC5" i="49"/>
  <c r="EE5" i="49"/>
  <c r="AK6" i="49"/>
  <c r="K6" i="49"/>
  <c r="Y6" i="49"/>
  <c r="BI6" i="49"/>
  <c r="AW6" i="49"/>
  <c r="CG6" i="49"/>
  <c r="BU6" i="49"/>
  <c r="DS5" i="49"/>
  <c r="DG5" i="49"/>
  <c r="EQ5" i="49"/>
  <c r="AW6" i="48"/>
  <c r="EE5" i="48"/>
  <c r="AK6" i="48"/>
  <c r="DG5" i="48"/>
  <c r="AA6" i="48"/>
  <c r="M6" i="48"/>
  <c r="BI6" i="48"/>
  <c r="FC5" i="48"/>
  <c r="BU6" i="48"/>
  <c r="DS5" i="48"/>
  <c r="CG6" i="48"/>
  <c r="EQ5" i="48"/>
  <c r="W6" i="47"/>
  <c r="AU6" i="47"/>
  <c r="BS6" i="47"/>
  <c r="DE5" i="47"/>
  <c r="EC5" i="47"/>
  <c r="EO5" i="47"/>
  <c r="DQ5" i="47"/>
  <c r="CS5" i="47"/>
  <c r="M6" i="47"/>
  <c r="BG6" i="47"/>
  <c r="AI6" i="47"/>
  <c r="FA5" i="47"/>
  <c r="C70" i="24"/>
  <c r="H10" i="24"/>
  <c r="F11" i="24"/>
  <c r="M9" i="24"/>
  <c r="C71" i="24" s="1"/>
  <c r="K10" i="24"/>
  <c r="C100" i="24"/>
  <c r="Z7" i="24"/>
  <c r="AB6" i="24"/>
  <c r="U8" i="24"/>
  <c r="W7" i="24"/>
  <c r="P9" i="24"/>
  <c r="M9" i="44" s="1"/>
  <c r="R8" i="24"/>
  <c r="EC10" i="38"/>
  <c r="Q10" i="39"/>
  <c r="FE10" i="39"/>
  <c r="EC10" i="40"/>
  <c r="Q10" i="41"/>
  <c r="FE10" i="43"/>
  <c r="CY10" i="36"/>
  <c r="FE10" i="38"/>
  <c r="EC10" i="39"/>
  <c r="Q10" i="40"/>
  <c r="FE10" i="40"/>
  <c r="EC10" i="41"/>
  <c r="Q10" i="10"/>
  <c r="FE10" i="41"/>
  <c r="Q10" i="43"/>
  <c r="CY10" i="43"/>
  <c r="EC10" i="43"/>
  <c r="FE10" i="36"/>
  <c r="Q10" i="37"/>
  <c r="CY10" i="37"/>
  <c r="EC10" i="37"/>
  <c r="DM10" i="10"/>
  <c r="CY10" i="10"/>
  <c r="A6" i="36"/>
  <c r="EK10" i="36"/>
  <c r="A6" i="37"/>
  <c r="BK10" i="37"/>
  <c r="EK10" i="37"/>
  <c r="AG10" i="38"/>
  <c r="EK10" i="38"/>
  <c r="A6" i="39"/>
  <c r="AG10" i="39"/>
  <c r="BK10" i="39"/>
  <c r="EK10" i="39"/>
  <c r="A6" i="40"/>
  <c r="AG10" i="40"/>
  <c r="BK10" i="40"/>
  <c r="EK10" i="40"/>
  <c r="A6" i="41"/>
  <c r="AG10" i="41"/>
  <c r="BK10" i="41"/>
  <c r="EK10" i="41"/>
  <c r="A6" i="43"/>
  <c r="AG10" i="43"/>
  <c r="BK10" i="43"/>
  <c r="EK10" i="43"/>
  <c r="DM10" i="40"/>
  <c r="BU10" i="38"/>
  <c r="DM10" i="39"/>
  <c r="BU10" i="43"/>
  <c r="DM10" i="41"/>
  <c r="BU10" i="41"/>
  <c r="BU10" i="37"/>
  <c r="AW10" i="38"/>
  <c r="AW10" i="40"/>
  <c r="AW10" i="41"/>
  <c r="BU10" i="10"/>
  <c r="BU10" i="36"/>
  <c r="AW10" i="39"/>
  <c r="AW10" i="10"/>
  <c r="C6" i="10"/>
  <c r="Q10" i="38"/>
  <c r="CY10" i="38"/>
  <c r="CY10" i="39"/>
  <c r="CY10" i="40"/>
  <c r="CY10" i="41"/>
  <c r="AG10" i="10"/>
  <c r="BK10" i="10"/>
  <c r="EK10" i="10"/>
  <c r="Q10" i="36"/>
  <c r="EC10" i="36"/>
  <c r="FE10" i="37"/>
  <c r="A6" i="38"/>
  <c r="BU10" i="39"/>
  <c r="DM10" i="36"/>
  <c r="DM10" i="37"/>
  <c r="AW10" i="43"/>
  <c r="DM10" i="38"/>
  <c r="DM10" i="43"/>
  <c r="BU10" i="40"/>
  <c r="AW10" i="37"/>
  <c r="AW10" i="36"/>
  <c r="EC10" i="10"/>
  <c r="BK10" i="36"/>
  <c r="FE10" i="10"/>
  <c r="AG10" i="36"/>
  <c r="AG10" i="37"/>
  <c r="BK10" i="38"/>
  <c r="DC5" i="46"/>
  <c r="CE5" i="46"/>
  <c r="AS6" i="46"/>
  <c r="I6" i="46"/>
  <c r="U6" i="46"/>
  <c r="AG6" i="46"/>
  <c r="BE6" i="46"/>
  <c r="CQ5" i="46"/>
  <c r="EA5" i="46"/>
  <c r="DO5" i="46"/>
  <c r="EY5" i="46"/>
  <c r="EY4" i="46"/>
  <c r="EY2" i="46"/>
  <c r="EM5" i="46"/>
  <c r="AI6" i="45"/>
  <c r="U6" i="45"/>
  <c r="I6" i="45"/>
  <c r="EY5" i="45"/>
  <c r="EY4" i="45"/>
  <c r="EY2" i="45"/>
  <c r="EA5" i="45"/>
  <c r="DC5" i="45"/>
  <c r="CE5" i="45"/>
  <c r="AS6" i="45"/>
  <c r="BE6" i="45"/>
  <c r="CQ5" i="45"/>
  <c r="DO5" i="45"/>
  <c r="EM5" i="45"/>
  <c r="A40" i="24"/>
  <c r="A40" i="44" s="1"/>
  <c r="E9" i="44"/>
  <c r="A71" i="24"/>
  <c r="A71" i="44" s="1"/>
  <c r="I9" i="44"/>
  <c r="AT3" i="24"/>
  <c r="AG3" i="44"/>
  <c r="C190" i="24"/>
  <c r="A191" i="24"/>
  <c r="A191" i="44" s="1"/>
  <c r="AG5" i="24"/>
  <c r="AE6" i="24"/>
  <c r="C160" i="24"/>
  <c r="A221" i="24"/>
  <c r="A221" i="44" s="1"/>
  <c r="AJ5" i="24"/>
  <c r="AL4" i="24"/>
  <c r="AJ2" i="24"/>
  <c r="A161" i="24"/>
  <c r="A161" i="44" s="1"/>
  <c r="C130" i="24"/>
  <c r="A131" i="24"/>
  <c r="A131" i="44" s="1"/>
  <c r="Q8" i="44"/>
  <c r="AT1" i="24"/>
  <c r="AK1" i="44" s="1"/>
  <c r="AO4" i="24"/>
  <c r="A10" i="24"/>
  <c r="C9" i="24"/>
  <c r="C40" i="24"/>
  <c r="Y6" i="44" l="1"/>
  <c r="AG4" i="44"/>
  <c r="AC2" i="44"/>
  <c r="D80" i="24"/>
  <c r="AC5" i="44"/>
  <c r="A10" i="44"/>
  <c r="F79" i="24"/>
  <c r="I79" i="24"/>
  <c r="N5" i="48"/>
  <c r="N5" i="49"/>
  <c r="A102" i="24"/>
  <c r="A102" i="44" s="1"/>
  <c r="ES5" i="49"/>
  <c r="CU6" i="49"/>
  <c r="DU5" i="49"/>
  <c r="BW6" i="49"/>
  <c r="CI6" i="49"/>
  <c r="AY6" i="49"/>
  <c r="BK6" i="49"/>
  <c r="AA6" i="49"/>
  <c r="M6" i="49"/>
  <c r="AM6" i="49"/>
  <c r="EG5" i="49"/>
  <c r="FE5" i="49"/>
  <c r="ES5" i="48"/>
  <c r="CI6" i="48"/>
  <c r="DU5" i="48"/>
  <c r="BW6" i="48"/>
  <c r="FE5" i="48"/>
  <c r="BK6" i="48"/>
  <c r="A7" i="48"/>
  <c r="O7" i="48"/>
  <c r="CU6" i="48"/>
  <c r="AM6" i="48"/>
  <c r="EG5" i="48"/>
  <c r="AY6" i="48"/>
  <c r="FC5" i="47"/>
  <c r="AK6" i="47"/>
  <c r="BI6" i="47"/>
  <c r="A7" i="47"/>
  <c r="CG6" i="47"/>
  <c r="DS5" i="47"/>
  <c r="EQ5" i="47"/>
  <c r="EE5" i="47"/>
  <c r="DG5" i="47"/>
  <c r="BU6" i="47"/>
  <c r="AW6" i="47"/>
  <c r="Y6" i="47"/>
  <c r="C101" i="24"/>
  <c r="AB7" i="24"/>
  <c r="Z8" i="24"/>
  <c r="M10" i="24"/>
  <c r="K11" i="24"/>
  <c r="H11" i="24"/>
  <c r="F12" i="24"/>
  <c r="N5" i="45"/>
  <c r="U7" i="44"/>
  <c r="R9" i="24"/>
  <c r="P10" i="24"/>
  <c r="A103" i="24" s="1"/>
  <c r="A103" i="44" s="1"/>
  <c r="W8" i="24"/>
  <c r="U9" i="24"/>
  <c r="Q9" i="44" s="1"/>
  <c r="N5" i="38"/>
  <c r="N5" i="41"/>
  <c r="N5" i="39"/>
  <c r="N5" i="37"/>
  <c r="N5" i="10"/>
  <c r="S10" i="10"/>
  <c r="EE10" i="41"/>
  <c r="FG10" i="40"/>
  <c r="S10" i="40"/>
  <c r="EE10" i="39"/>
  <c r="FG10" i="38"/>
  <c r="BM10" i="38"/>
  <c r="AI10" i="37"/>
  <c r="AI10" i="36"/>
  <c r="FG10" i="10"/>
  <c r="BM10" i="36"/>
  <c r="EE10" i="10"/>
  <c r="AY10" i="36"/>
  <c r="AY10" i="37"/>
  <c r="BW10" i="40"/>
  <c r="DO10" i="43"/>
  <c r="DO10" i="38"/>
  <c r="AY10" i="43"/>
  <c r="DO10" i="37"/>
  <c r="DO10" i="36"/>
  <c r="BW10" i="39"/>
  <c r="C6" i="38"/>
  <c r="FG10" i="37"/>
  <c r="EE10" i="36"/>
  <c r="S10" i="36"/>
  <c r="EM10" i="10"/>
  <c r="BM10" i="10"/>
  <c r="AI10" i="10"/>
  <c r="DA10" i="41"/>
  <c r="DA10" i="40"/>
  <c r="DA10" i="39"/>
  <c r="DA10" i="38"/>
  <c r="S10" i="38"/>
  <c r="E6" i="10"/>
  <c r="AY10" i="10"/>
  <c r="AY10" i="39"/>
  <c r="BW10" i="36"/>
  <c r="BW10" i="10"/>
  <c r="AY10" i="41"/>
  <c r="AY10" i="40"/>
  <c r="AY10" i="38"/>
  <c r="BW10" i="37"/>
  <c r="BW10" i="41"/>
  <c r="DO10" i="41"/>
  <c r="BW10" i="43"/>
  <c r="DO10" i="39"/>
  <c r="BW10" i="38"/>
  <c r="DO10" i="40"/>
  <c r="EM10" i="43"/>
  <c r="BM10" i="43"/>
  <c r="AI10" i="43"/>
  <c r="C6" i="43"/>
  <c r="EM10" i="41"/>
  <c r="BM10" i="41"/>
  <c r="AI10" i="41"/>
  <c r="C6" i="41"/>
  <c r="EM10" i="40"/>
  <c r="BM10" i="40"/>
  <c r="AI10" i="40"/>
  <c r="C6" i="40"/>
  <c r="EM10" i="39"/>
  <c r="BM10" i="39"/>
  <c r="AI10" i="39"/>
  <c r="C6" i="39"/>
  <c r="EM10" i="38"/>
  <c r="AI10" i="38"/>
  <c r="EM10" i="37"/>
  <c r="BM10" i="37"/>
  <c r="C6" i="37"/>
  <c r="EM10" i="36"/>
  <c r="C6" i="36"/>
  <c r="DA10" i="10"/>
  <c r="DO10" i="10"/>
  <c r="EE10" i="37"/>
  <c r="DA10" i="37"/>
  <c r="S10" i="37"/>
  <c r="FG10" i="36"/>
  <c r="EE10" i="43"/>
  <c r="DA10" i="43"/>
  <c r="S10" i="43"/>
  <c r="FG10" i="41"/>
  <c r="DA10" i="36"/>
  <c r="FG10" i="43"/>
  <c r="S10" i="41"/>
  <c r="EE10" i="40"/>
  <c r="FG10" i="39"/>
  <c r="S10" i="39"/>
  <c r="EE10" i="38"/>
  <c r="EO5" i="46"/>
  <c r="FA5" i="46"/>
  <c r="DQ5" i="46"/>
  <c r="EC5" i="46"/>
  <c r="CS5" i="46"/>
  <c r="BG6" i="46"/>
  <c r="AI6" i="46"/>
  <c r="W6" i="46"/>
  <c r="K6" i="46"/>
  <c r="AU6" i="46"/>
  <c r="BS6" i="46"/>
  <c r="DE5" i="46"/>
  <c r="AU6" i="45"/>
  <c r="DQ5" i="45"/>
  <c r="CS5" i="45"/>
  <c r="BG6" i="45"/>
  <c r="BS6" i="45"/>
  <c r="DE5" i="45"/>
  <c r="EC5" i="45"/>
  <c r="K6" i="45"/>
  <c r="W6" i="45"/>
  <c r="AK6" i="45"/>
  <c r="EO5" i="45"/>
  <c r="FA5" i="45"/>
  <c r="A72" i="24"/>
  <c r="A72" i="44" s="1"/>
  <c r="I10" i="44"/>
  <c r="A41" i="24"/>
  <c r="A41" i="44" s="1"/>
  <c r="E10" i="44"/>
  <c r="AY3" i="24"/>
  <c r="AK3" i="44"/>
  <c r="AY1" i="24"/>
  <c r="AO1" i="44" s="1"/>
  <c r="AT4" i="24"/>
  <c r="A132" i="24"/>
  <c r="A132" i="44" s="1"/>
  <c r="A162" i="24"/>
  <c r="A162" i="44" s="1"/>
  <c r="C221" i="24"/>
  <c r="C191" i="24"/>
  <c r="A252" i="24"/>
  <c r="A252" i="44" s="1"/>
  <c r="AO2" i="24"/>
  <c r="AQ4" i="24"/>
  <c r="AO5" i="24"/>
  <c r="C131" i="24"/>
  <c r="C161" i="24"/>
  <c r="A222" i="24"/>
  <c r="A222" i="44" s="1"/>
  <c r="AJ6" i="24"/>
  <c r="AL5" i="24"/>
  <c r="A192" i="24"/>
  <c r="A192" i="44" s="1"/>
  <c r="AE7" i="24"/>
  <c r="AG6" i="24"/>
  <c r="A11" i="24"/>
  <c r="C10" i="24"/>
  <c r="C72" i="24"/>
  <c r="C41" i="24"/>
  <c r="N5" i="46" l="1"/>
  <c r="N5" i="36"/>
  <c r="N5" i="40"/>
  <c r="N5" i="43"/>
  <c r="N5" i="47"/>
  <c r="M10" i="44"/>
  <c r="Y7" i="44"/>
  <c r="B6" i="49"/>
  <c r="AG2" i="44"/>
  <c r="D81" i="24"/>
  <c r="F80" i="24"/>
  <c r="I80" i="24"/>
  <c r="AK4" i="44"/>
  <c r="AC6" i="44"/>
  <c r="I45" i="24"/>
  <c r="K45" i="24" s="1"/>
  <c r="A11" i="44"/>
  <c r="B6" i="10" s="1"/>
  <c r="AG5" i="44"/>
  <c r="FG5" i="49"/>
  <c r="EI5" i="49"/>
  <c r="AO6" i="49"/>
  <c r="A7" i="49"/>
  <c r="O7" i="49"/>
  <c r="BM6" i="49"/>
  <c r="BA6" i="49"/>
  <c r="CK6" i="49"/>
  <c r="BY6" i="49"/>
  <c r="DI6" i="49"/>
  <c r="CW6" i="49"/>
  <c r="EU5" i="49"/>
  <c r="BA6" i="48"/>
  <c r="EI5" i="48"/>
  <c r="AO6" i="48"/>
  <c r="CW6" i="48"/>
  <c r="Q7" i="48"/>
  <c r="C7" i="48"/>
  <c r="BM6" i="48"/>
  <c r="FG5" i="48"/>
  <c r="BY6" i="48"/>
  <c r="DI6" i="48"/>
  <c r="CK6" i="48"/>
  <c r="EU5" i="48"/>
  <c r="C7" i="47"/>
  <c r="AA6" i="47"/>
  <c r="AY6" i="47"/>
  <c r="BW6" i="47"/>
  <c r="CU6" i="47"/>
  <c r="EG5" i="47"/>
  <c r="ES5" i="47"/>
  <c r="DU5" i="47"/>
  <c r="CI6" i="47"/>
  <c r="BK6" i="47"/>
  <c r="AM6" i="47"/>
  <c r="FE5" i="47"/>
  <c r="C102" i="24"/>
  <c r="H12" i="24"/>
  <c r="F13" i="24"/>
  <c r="M11" i="24"/>
  <c r="K12" i="24"/>
  <c r="AB8" i="24"/>
  <c r="Z9" i="24"/>
  <c r="U8" i="44"/>
  <c r="W9" i="24"/>
  <c r="U10" i="24"/>
  <c r="Q10" i="44" s="1"/>
  <c r="R10" i="24"/>
  <c r="P11" i="24"/>
  <c r="A104" i="24" s="1"/>
  <c r="A104" i="44" s="1"/>
  <c r="B6" i="37"/>
  <c r="FI10" i="38"/>
  <c r="EG10" i="39"/>
  <c r="U10" i="40"/>
  <c r="FI10" i="40"/>
  <c r="EG10" i="41"/>
  <c r="U10" i="10"/>
  <c r="EG10" i="38"/>
  <c r="U10" i="39"/>
  <c r="FI10" i="39"/>
  <c r="EG10" i="40"/>
  <c r="U10" i="41"/>
  <c r="FI10" i="43"/>
  <c r="DC10" i="36"/>
  <c r="FI10" i="41"/>
  <c r="U10" i="43"/>
  <c r="DC10" i="43"/>
  <c r="EG10" i="43"/>
  <c r="FI10" i="36"/>
  <c r="U10" i="37"/>
  <c r="DC10" i="37"/>
  <c r="EG10" i="37"/>
  <c r="DQ10" i="10"/>
  <c r="DC10" i="10"/>
  <c r="E6" i="36"/>
  <c r="EO10" i="36"/>
  <c r="E6" i="37"/>
  <c r="BO10" i="37"/>
  <c r="EO10" i="37"/>
  <c r="AK10" i="38"/>
  <c r="EO10" i="38"/>
  <c r="E6" i="39"/>
  <c r="AK10" i="39"/>
  <c r="BO10" i="39"/>
  <c r="EO10" i="39"/>
  <c r="E6" i="40"/>
  <c r="AK10" i="40"/>
  <c r="BO10" i="40"/>
  <c r="EO10" i="40"/>
  <c r="E6" i="41"/>
  <c r="AK10" i="41"/>
  <c r="BO10" i="41"/>
  <c r="EO10" i="41"/>
  <c r="E6" i="43"/>
  <c r="AK10" i="43"/>
  <c r="BO10" i="43"/>
  <c r="EO10" i="43"/>
  <c r="DQ10" i="40"/>
  <c r="BY10" i="38"/>
  <c r="DQ10" i="39"/>
  <c r="BY10" i="43"/>
  <c r="DQ10" i="41"/>
  <c r="BY10" i="41"/>
  <c r="BY10" i="37"/>
  <c r="BA10" i="38"/>
  <c r="BA10" i="40"/>
  <c r="BA10" i="41"/>
  <c r="BY10" i="10"/>
  <c r="BY10" i="36"/>
  <c r="BA10" i="39"/>
  <c r="BA10" i="10"/>
  <c r="G6" i="10"/>
  <c r="U10" i="38"/>
  <c r="DC10" i="38"/>
  <c r="DC10" i="39"/>
  <c r="DC10" i="40"/>
  <c r="DC10" i="41"/>
  <c r="AK10" i="10"/>
  <c r="BO10" i="10"/>
  <c r="EO10" i="10"/>
  <c r="U10" i="36"/>
  <c r="EG10" i="36"/>
  <c r="FI10" i="37"/>
  <c r="E6" i="38"/>
  <c r="BY10" i="39"/>
  <c r="DQ10" i="36"/>
  <c r="DQ10" i="37"/>
  <c r="BA10" i="43"/>
  <c r="DQ10" i="38"/>
  <c r="DQ10" i="43"/>
  <c r="BY10" i="40"/>
  <c r="BA10" i="37"/>
  <c r="BA10" i="36"/>
  <c r="EG10" i="10"/>
  <c r="BO10" i="36"/>
  <c r="FI10" i="10"/>
  <c r="AK10" i="36"/>
  <c r="AK10" i="37"/>
  <c r="BO10" i="38"/>
  <c r="DG5" i="46"/>
  <c r="BU6" i="46"/>
  <c r="AW6" i="46"/>
  <c r="M6" i="46"/>
  <c r="Y6" i="46"/>
  <c r="AK6" i="46"/>
  <c r="BI6" i="46"/>
  <c r="CG6" i="46"/>
  <c r="EE5" i="46"/>
  <c r="DS5" i="46"/>
  <c r="FC5" i="46"/>
  <c r="EQ5" i="46"/>
  <c r="EQ5" i="45"/>
  <c r="Y6" i="45"/>
  <c r="M6" i="45"/>
  <c r="BI6" i="45"/>
  <c r="AW6" i="45"/>
  <c r="FC5" i="45"/>
  <c r="AM6" i="45"/>
  <c r="EE5" i="45"/>
  <c r="DG5" i="45"/>
  <c r="BU6" i="45"/>
  <c r="CG6" i="45"/>
  <c r="DS5" i="45"/>
  <c r="A73" i="24"/>
  <c r="A73" i="44" s="1"/>
  <c r="I11" i="44"/>
  <c r="A42" i="24"/>
  <c r="A42" i="44" s="1"/>
  <c r="E11" i="44"/>
  <c r="BD3" i="24"/>
  <c r="AS3" i="44" s="1"/>
  <c r="AO3" i="44"/>
  <c r="C192" i="24"/>
  <c r="A223" i="24"/>
  <c r="A223" i="44" s="1"/>
  <c r="AJ7" i="24"/>
  <c r="AL6" i="24"/>
  <c r="A253" i="24"/>
  <c r="A253" i="44" s="1"/>
  <c r="AQ5" i="24"/>
  <c r="AO6" i="24"/>
  <c r="C162" i="24"/>
  <c r="A133" i="24"/>
  <c r="A133" i="44" s="1"/>
  <c r="A283" i="24"/>
  <c r="A283" i="44" s="1"/>
  <c r="AT5" i="24"/>
  <c r="AV4" i="24"/>
  <c r="AT2" i="24"/>
  <c r="A193" i="24"/>
  <c r="A193" i="44" s="1"/>
  <c r="AG7" i="24"/>
  <c r="AE8" i="24"/>
  <c r="C222" i="24"/>
  <c r="C252" i="24"/>
  <c r="A163" i="24"/>
  <c r="A163" i="44" s="1"/>
  <c r="C132" i="24"/>
  <c r="BD1" i="24"/>
  <c r="AY4" i="24"/>
  <c r="A12" i="24"/>
  <c r="C11" i="24"/>
  <c r="C73" i="24"/>
  <c r="C42" i="24"/>
  <c r="B6" i="46" l="1"/>
  <c r="B6" i="45"/>
  <c r="B6" i="48"/>
  <c r="B6" i="47"/>
  <c r="B6" i="43"/>
  <c r="B6" i="40"/>
  <c r="B6" i="38"/>
  <c r="B6" i="36"/>
  <c r="B6" i="41"/>
  <c r="B6" i="39"/>
  <c r="M11" i="44"/>
  <c r="AK2" i="44"/>
  <c r="D82" i="24"/>
  <c r="AK5" i="44"/>
  <c r="A12" i="44"/>
  <c r="D6" i="43" s="1"/>
  <c r="AC7" i="44"/>
  <c r="AO4" i="44"/>
  <c r="F81" i="24"/>
  <c r="I81" i="24"/>
  <c r="Y8" i="44"/>
  <c r="U9" i="44"/>
  <c r="AG6" i="44"/>
  <c r="J45" i="24"/>
  <c r="O45" i="24"/>
  <c r="I51" i="24"/>
  <c r="K51" i="24" s="1"/>
  <c r="D6" i="49"/>
  <c r="Q7" i="49"/>
  <c r="C7" i="49"/>
  <c r="EW5" i="49"/>
  <c r="CY6" i="49"/>
  <c r="DK6" i="49"/>
  <c r="CA6" i="49"/>
  <c r="CM6" i="49"/>
  <c r="BC6" i="49"/>
  <c r="BO6" i="49"/>
  <c r="AC7" i="49"/>
  <c r="DW6" i="49"/>
  <c r="FI5" i="49"/>
  <c r="EW5" i="48"/>
  <c r="CM6" i="48"/>
  <c r="DK6" i="48"/>
  <c r="CA6" i="48"/>
  <c r="FI5" i="48"/>
  <c r="BO6" i="48"/>
  <c r="E7" i="48"/>
  <c r="S7" i="48"/>
  <c r="CY6" i="48"/>
  <c r="AC7" i="48"/>
  <c r="DW6" i="48"/>
  <c r="BC6" i="48"/>
  <c r="FG5" i="47"/>
  <c r="AO6" i="47"/>
  <c r="BM6" i="47"/>
  <c r="CK6" i="47"/>
  <c r="DI6" i="47"/>
  <c r="EU5" i="47"/>
  <c r="EI5" i="47"/>
  <c r="CW6" i="47"/>
  <c r="BY6" i="47"/>
  <c r="BA6" i="47"/>
  <c r="O7" i="47"/>
  <c r="E7" i="47"/>
  <c r="AS1" i="44"/>
  <c r="BD4" i="24"/>
  <c r="BD2" i="24" s="1"/>
  <c r="C103" i="24"/>
  <c r="R11" i="24"/>
  <c r="P12" i="24"/>
  <c r="M12" i="44" s="1"/>
  <c r="W10" i="24"/>
  <c r="U11" i="24"/>
  <c r="Q11" i="44" s="1"/>
  <c r="AB9" i="24"/>
  <c r="Z10" i="24"/>
  <c r="M12" i="24"/>
  <c r="C74" i="24" s="1"/>
  <c r="K13" i="24"/>
  <c r="H13" i="24"/>
  <c r="F14" i="24"/>
  <c r="D6" i="40"/>
  <c r="D6" i="36"/>
  <c r="W10" i="10"/>
  <c r="EI10" i="41"/>
  <c r="FK10" i="40"/>
  <c r="W10" i="40"/>
  <c r="EI10" i="39"/>
  <c r="FK10" i="38"/>
  <c r="BQ10" i="38"/>
  <c r="AM10" i="37"/>
  <c r="AM10" i="36"/>
  <c r="FK10" i="10"/>
  <c r="BQ10" i="36"/>
  <c r="EI10" i="10"/>
  <c r="BC10" i="36"/>
  <c r="BC10" i="37"/>
  <c r="CA10" i="40"/>
  <c r="DS10" i="43"/>
  <c r="DS10" i="38"/>
  <c r="BC10" i="43"/>
  <c r="DS10" i="37"/>
  <c r="DS10" i="36"/>
  <c r="CA10" i="39"/>
  <c r="G6" i="38"/>
  <c r="FK10" i="37"/>
  <c r="EI10" i="36"/>
  <c r="W10" i="36"/>
  <c r="EQ10" i="10"/>
  <c r="BQ10" i="10"/>
  <c r="AM10" i="10"/>
  <c r="DE10" i="41"/>
  <c r="DE10" i="40"/>
  <c r="DE10" i="39"/>
  <c r="DE10" i="38"/>
  <c r="W10" i="38"/>
  <c r="I6" i="10"/>
  <c r="BC10" i="10"/>
  <c r="BC10" i="39"/>
  <c r="CA10" i="36"/>
  <c r="CA10" i="10"/>
  <c r="BC10" i="41"/>
  <c r="BC10" i="40"/>
  <c r="BC10" i="38"/>
  <c r="CA10" i="37"/>
  <c r="CA10" i="41"/>
  <c r="DS10" i="41"/>
  <c r="CA10" i="43"/>
  <c r="DS10" i="39"/>
  <c r="CA10" i="38"/>
  <c r="DS10" i="40"/>
  <c r="EQ10" i="43"/>
  <c r="BQ10" i="43"/>
  <c r="AM10" i="43"/>
  <c r="G6" i="43"/>
  <c r="EQ10" i="41"/>
  <c r="BQ10" i="41"/>
  <c r="AM10" i="41"/>
  <c r="G6" i="41"/>
  <c r="EQ10" i="40"/>
  <c r="BQ10" i="40"/>
  <c r="AM10" i="40"/>
  <c r="G6" i="40"/>
  <c r="EQ10" i="39"/>
  <c r="BQ10" i="39"/>
  <c r="AM10" i="39"/>
  <c r="G6" i="39"/>
  <c r="EQ10" i="38"/>
  <c r="AM10" i="38"/>
  <c r="EQ10" i="37"/>
  <c r="BQ10" i="37"/>
  <c r="G6" i="37"/>
  <c r="EQ10" i="36"/>
  <c r="G6" i="36"/>
  <c r="DE10" i="10"/>
  <c r="DS10" i="10"/>
  <c r="EI10" i="37"/>
  <c r="DE10" i="37"/>
  <c r="W10" i="37"/>
  <c r="FK10" i="36"/>
  <c r="EI10" i="43"/>
  <c r="DE10" i="43"/>
  <c r="W10" i="43"/>
  <c r="FK10" i="41"/>
  <c r="DE10" i="36"/>
  <c r="FK10" i="43"/>
  <c r="W10" i="41"/>
  <c r="EI10" i="40"/>
  <c r="FK10" i="39"/>
  <c r="W10" i="39"/>
  <c r="EI10" i="38"/>
  <c r="ES5" i="46"/>
  <c r="FE5" i="46"/>
  <c r="DU5" i="46"/>
  <c r="EG5" i="46"/>
  <c r="CI6" i="46"/>
  <c r="BK6" i="46"/>
  <c r="AM6" i="46"/>
  <c r="AA6" i="46"/>
  <c r="A7" i="46"/>
  <c r="AY6" i="46"/>
  <c r="BW6" i="46"/>
  <c r="CU6" i="46"/>
  <c r="BW6" i="45"/>
  <c r="AO6" i="45"/>
  <c r="FE5" i="45"/>
  <c r="AY6" i="45"/>
  <c r="BK6" i="45"/>
  <c r="A7" i="45"/>
  <c r="AA6" i="45"/>
  <c r="ES5" i="45"/>
  <c r="DU5" i="45"/>
  <c r="CI6" i="45"/>
  <c r="CU6" i="45"/>
  <c r="EG5" i="45"/>
  <c r="A74" i="24"/>
  <c r="A74" i="44" s="1"/>
  <c r="I12" i="44"/>
  <c r="A43" i="24"/>
  <c r="A43" i="44" s="1"/>
  <c r="E12" i="44"/>
  <c r="A164" i="24"/>
  <c r="A164" i="44" s="1"/>
  <c r="A194" i="24"/>
  <c r="A194" i="44" s="1"/>
  <c r="AG8" i="24"/>
  <c r="AE9" i="24"/>
  <c r="C283" i="24"/>
  <c r="A134" i="24"/>
  <c r="A134" i="44" s="1"/>
  <c r="A254" i="24"/>
  <c r="A254" i="44" s="1"/>
  <c r="AQ6" i="24"/>
  <c r="AO7" i="24"/>
  <c r="A224" i="24"/>
  <c r="A224" i="44" s="1"/>
  <c r="AJ8" i="24"/>
  <c r="AL7" i="24"/>
  <c r="A314" i="24"/>
  <c r="A314" i="44" s="1"/>
  <c r="AY2" i="24"/>
  <c r="BA4" i="24"/>
  <c r="AY5" i="24"/>
  <c r="C163" i="24"/>
  <c r="C193" i="24"/>
  <c r="A284" i="24"/>
  <c r="A284" i="44" s="1"/>
  <c r="AT6" i="24"/>
  <c r="AV5" i="24"/>
  <c r="C133" i="24"/>
  <c r="C253" i="24"/>
  <c r="C223" i="24"/>
  <c r="A13" i="24"/>
  <c r="C12" i="24"/>
  <c r="C43" i="24"/>
  <c r="F6" i="48" l="1"/>
  <c r="D6" i="39"/>
  <c r="D6" i="46"/>
  <c r="D6" i="47"/>
  <c r="D6" i="41"/>
  <c r="D6" i="38"/>
  <c r="D6" i="45"/>
  <c r="D6" i="37"/>
  <c r="D6" i="48"/>
  <c r="AS4" i="44"/>
  <c r="BF4" i="24"/>
  <c r="AC8" i="44"/>
  <c r="A105" i="24"/>
  <c r="A105" i="44" s="1"/>
  <c r="A13" i="44"/>
  <c r="F6" i="47" s="1"/>
  <c r="Y9" i="44"/>
  <c r="F6" i="49"/>
  <c r="J51" i="24"/>
  <c r="O52" i="24" s="1"/>
  <c r="O51" i="24"/>
  <c r="I82" i="24"/>
  <c r="I39" i="24" s="1"/>
  <c r="K39" i="24" s="1"/>
  <c r="F82" i="24"/>
  <c r="AG7" i="44"/>
  <c r="AO5" i="44"/>
  <c r="AO2" i="44"/>
  <c r="D83" i="24"/>
  <c r="BD5" i="24"/>
  <c r="AS5" i="44" s="1"/>
  <c r="D6" i="10"/>
  <c r="AK6" i="44"/>
  <c r="AS2" i="44"/>
  <c r="D84" i="24"/>
  <c r="AE7" i="49"/>
  <c r="FK5" i="49"/>
  <c r="DY6" i="49"/>
  <c r="BQ6" i="49"/>
  <c r="AQ7" i="49"/>
  <c r="CO6" i="49"/>
  <c r="CC6" i="49"/>
  <c r="DM6" i="49"/>
  <c r="DA6" i="49"/>
  <c r="EK6" i="49"/>
  <c r="E7" i="49"/>
  <c r="S7" i="49"/>
  <c r="AQ7" i="48"/>
  <c r="DY6" i="48"/>
  <c r="AE7" i="48"/>
  <c r="DA6" i="48"/>
  <c r="U7" i="48"/>
  <c r="G7" i="48"/>
  <c r="BQ6" i="48"/>
  <c r="FK5" i="48"/>
  <c r="CC6" i="48"/>
  <c r="DM6" i="48"/>
  <c r="CO6" i="48"/>
  <c r="EK6" i="48"/>
  <c r="G7" i="47"/>
  <c r="Q7" i="47"/>
  <c r="BC6" i="47"/>
  <c r="CA6" i="47"/>
  <c r="CY6" i="47"/>
  <c r="DW6" i="47"/>
  <c r="EW5" i="47"/>
  <c r="DK6" i="47"/>
  <c r="CM6" i="47"/>
  <c r="BO6" i="47"/>
  <c r="AC7" i="47"/>
  <c r="FI5" i="47"/>
  <c r="F6" i="10"/>
  <c r="F15" i="24"/>
  <c r="H14" i="24"/>
  <c r="K14" i="24"/>
  <c r="M13" i="24"/>
  <c r="AB10" i="24"/>
  <c r="Z11" i="24"/>
  <c r="C104" i="24"/>
  <c r="U10" i="44"/>
  <c r="W11" i="24"/>
  <c r="U12" i="24"/>
  <c r="R12" i="24"/>
  <c r="P13" i="24"/>
  <c r="A106" i="24" s="1"/>
  <c r="A106" i="44" s="1"/>
  <c r="F6" i="37"/>
  <c r="F6" i="39"/>
  <c r="F6" i="41"/>
  <c r="F6" i="38"/>
  <c r="F6" i="45"/>
  <c r="A345" i="24"/>
  <c r="A345" i="44" s="1"/>
  <c r="F6" i="46"/>
  <c r="F6" i="36"/>
  <c r="F6" i="40"/>
  <c r="F6" i="43"/>
  <c r="Y10" i="39"/>
  <c r="Y10" i="41"/>
  <c r="DG10" i="36"/>
  <c r="Y10" i="43"/>
  <c r="DG10" i="43"/>
  <c r="Y10" i="37"/>
  <c r="DG10" i="37"/>
  <c r="DU10" i="10"/>
  <c r="DG10" i="10"/>
  <c r="I6" i="36"/>
  <c r="ES10" i="36"/>
  <c r="I6" i="37"/>
  <c r="ES10" i="37"/>
  <c r="AO10" i="38"/>
  <c r="ES10" i="38"/>
  <c r="I6" i="39"/>
  <c r="AO10" i="39"/>
  <c r="ES10" i="39"/>
  <c r="I6" i="40"/>
  <c r="AO10" i="40"/>
  <c r="ES10" i="40"/>
  <c r="I6" i="41"/>
  <c r="AO10" i="41"/>
  <c r="ES10" i="41"/>
  <c r="I6" i="43"/>
  <c r="AO10" i="43"/>
  <c r="ES10" i="43"/>
  <c r="DU10" i="40"/>
  <c r="CC10" i="38"/>
  <c r="DU10" i="39"/>
  <c r="CC10" i="43"/>
  <c r="DU10" i="41"/>
  <c r="CC10" i="41"/>
  <c r="CC10" i="37"/>
  <c r="CC10" i="10"/>
  <c r="CC10" i="36"/>
  <c r="K6" i="10"/>
  <c r="Y10" i="38"/>
  <c r="DG10" i="38"/>
  <c r="DG10" i="39"/>
  <c r="DG10" i="40"/>
  <c r="DG10" i="41"/>
  <c r="AO10" i="10"/>
  <c r="ES10" i="10"/>
  <c r="Y10" i="36"/>
  <c r="I6" i="38"/>
  <c r="CC10" i="39"/>
  <c r="DU10" i="36"/>
  <c r="DU10" i="37"/>
  <c r="DU10" i="38"/>
  <c r="DU10" i="43"/>
  <c r="CC10" i="40"/>
  <c r="AO10" i="36"/>
  <c r="AO10" i="37"/>
  <c r="Y10" i="40"/>
  <c r="Y10" i="10"/>
  <c r="CW6" i="46"/>
  <c r="BY6" i="46"/>
  <c r="BA6" i="46"/>
  <c r="C7" i="46"/>
  <c r="O7" i="46"/>
  <c r="AO6" i="46"/>
  <c r="BM6" i="46"/>
  <c r="CK6" i="46"/>
  <c r="EI5" i="46"/>
  <c r="DI6" i="46"/>
  <c r="FG5" i="46"/>
  <c r="EU5" i="46"/>
  <c r="CK6" i="45"/>
  <c r="EU5" i="45"/>
  <c r="O7" i="45"/>
  <c r="C7" i="45"/>
  <c r="BM6" i="45"/>
  <c r="BA6" i="45"/>
  <c r="FG5" i="45"/>
  <c r="AC7" i="45"/>
  <c r="BY6" i="45"/>
  <c r="EI5" i="45"/>
  <c r="CW6" i="45"/>
  <c r="DI6" i="45"/>
  <c r="A44" i="24"/>
  <c r="A44" i="44" s="1"/>
  <c r="E13" i="44"/>
  <c r="A75" i="24"/>
  <c r="A75" i="44" s="1"/>
  <c r="I13" i="44"/>
  <c r="C284" i="24"/>
  <c r="C314" i="24"/>
  <c r="A225" i="24"/>
  <c r="A225" i="44" s="1"/>
  <c r="AJ9" i="24"/>
  <c r="AL8" i="24"/>
  <c r="A255" i="24"/>
  <c r="A255" i="44" s="1"/>
  <c r="AQ7" i="24"/>
  <c r="AO8" i="24"/>
  <c r="A135" i="24"/>
  <c r="A135" i="44" s="1"/>
  <c r="Q12" i="44"/>
  <c r="A195" i="24"/>
  <c r="A195" i="44" s="1"/>
  <c r="AE10" i="24"/>
  <c r="AG9" i="24"/>
  <c r="A165" i="24"/>
  <c r="A165" i="44" s="1"/>
  <c r="U11" i="44"/>
  <c r="C345" i="24"/>
  <c r="AT7" i="24"/>
  <c r="A285" i="24"/>
  <c r="A285" i="44" s="1"/>
  <c r="AV6" i="24"/>
  <c r="A315" i="24"/>
  <c r="A315" i="44" s="1"/>
  <c r="AY6" i="24"/>
  <c r="BA5" i="24"/>
  <c r="C224" i="24"/>
  <c r="C254" i="24"/>
  <c r="C134" i="24"/>
  <c r="C194" i="24"/>
  <c r="C164" i="24"/>
  <c r="BF5" i="24"/>
  <c r="A14" i="24"/>
  <c r="C13" i="24"/>
  <c r="C44" i="24"/>
  <c r="M13" i="44" l="1"/>
  <c r="J39" i="24"/>
  <c r="O40" i="24" s="1"/>
  <c r="O39" i="24"/>
  <c r="A14" i="44"/>
  <c r="AK7" i="44"/>
  <c r="I84" i="24"/>
  <c r="I37" i="24" s="1"/>
  <c r="F84" i="24"/>
  <c r="I83" i="24"/>
  <c r="F83" i="24"/>
  <c r="I41" i="24" s="1"/>
  <c r="K41" i="24" s="1"/>
  <c r="AG8" i="44"/>
  <c r="AO6" i="44"/>
  <c r="H6" i="47"/>
  <c r="H6" i="49"/>
  <c r="H6" i="48"/>
  <c r="Y10" i="44"/>
  <c r="AC9" i="44"/>
  <c r="BD6" i="24"/>
  <c r="A347" i="24" s="1"/>
  <c r="A347" i="44" s="1"/>
  <c r="U7" i="49"/>
  <c r="G7" i="49"/>
  <c r="EM6" i="49"/>
  <c r="DC6" i="49"/>
  <c r="DO6" i="49"/>
  <c r="CE6" i="49"/>
  <c r="CQ6" i="49"/>
  <c r="BE7" i="49"/>
  <c r="EA6" i="49"/>
  <c r="EY6" i="49"/>
  <c r="AS7" i="49"/>
  <c r="AG7" i="49"/>
  <c r="EM6" i="48"/>
  <c r="CQ6" i="48"/>
  <c r="DO6" i="48"/>
  <c r="CE6" i="48"/>
  <c r="EY6" i="48"/>
  <c r="BE7" i="48"/>
  <c r="I7" i="48"/>
  <c r="W7" i="48"/>
  <c r="DC6" i="48"/>
  <c r="AG7" i="48"/>
  <c r="EA6" i="48"/>
  <c r="AS7" i="48"/>
  <c r="FK5" i="47"/>
  <c r="BQ6" i="47"/>
  <c r="CO6" i="47"/>
  <c r="DM6" i="47"/>
  <c r="EK6" i="47"/>
  <c r="DY6" i="47"/>
  <c r="DA6" i="47"/>
  <c r="CC6" i="47"/>
  <c r="AQ7" i="47"/>
  <c r="S7" i="47"/>
  <c r="I7" i="47"/>
  <c r="AE7" i="47"/>
  <c r="C75" i="24"/>
  <c r="C105" i="24"/>
  <c r="K15" i="24"/>
  <c r="M14" i="24"/>
  <c r="C76" i="24" s="1"/>
  <c r="F16" i="24"/>
  <c r="H15" i="24"/>
  <c r="A346" i="24"/>
  <c r="A346" i="44" s="1"/>
  <c r="R13" i="24"/>
  <c r="P14" i="24"/>
  <c r="A107" i="24" s="1"/>
  <c r="A107" i="44" s="1"/>
  <c r="W12" i="24"/>
  <c r="U13" i="24"/>
  <c r="AB11" i="24"/>
  <c r="Z12" i="24"/>
  <c r="H6" i="46"/>
  <c r="H6" i="37"/>
  <c r="AA10" i="10"/>
  <c r="AA10" i="40"/>
  <c r="CE10" i="39"/>
  <c r="K6" i="38"/>
  <c r="AA10" i="36"/>
  <c r="EU10" i="10"/>
  <c r="CE10" i="37"/>
  <c r="CE10" i="41"/>
  <c r="CE10" i="43"/>
  <c r="CE10" i="38"/>
  <c r="EU10" i="43"/>
  <c r="K6" i="41"/>
  <c r="EU10" i="40"/>
  <c r="K6" i="39"/>
  <c r="EU10" i="38"/>
  <c r="EU10" i="37"/>
  <c r="AA10" i="37"/>
  <c r="AA10" i="43"/>
  <c r="CE10" i="40"/>
  <c r="AA10" i="38"/>
  <c r="M6" i="10"/>
  <c r="CE10" i="36"/>
  <c r="CE10" i="10"/>
  <c r="K6" i="43"/>
  <c r="EU10" i="41"/>
  <c r="K6" i="40"/>
  <c r="EU10" i="39"/>
  <c r="K6" i="37"/>
  <c r="EU10" i="36"/>
  <c r="K6" i="36"/>
  <c r="AA10" i="41"/>
  <c r="AA10" i="39"/>
  <c r="E7" i="46"/>
  <c r="EW5" i="46"/>
  <c r="FI5" i="46"/>
  <c r="DK6" i="46"/>
  <c r="DW6" i="46"/>
  <c r="CM6" i="46"/>
  <c r="BO6" i="46"/>
  <c r="AC7" i="46"/>
  <c r="Q7" i="46"/>
  <c r="BC6" i="46"/>
  <c r="CA6" i="46"/>
  <c r="CY6" i="46"/>
  <c r="DW6" i="45"/>
  <c r="CY6" i="45"/>
  <c r="CA6" i="45"/>
  <c r="AE7" i="45"/>
  <c r="FI5" i="45"/>
  <c r="BC6" i="45"/>
  <c r="BO6" i="45"/>
  <c r="E7" i="45"/>
  <c r="Q7" i="45"/>
  <c r="EW5" i="45"/>
  <c r="CM6" i="45"/>
  <c r="DK6" i="45"/>
  <c r="A76" i="24"/>
  <c r="A76" i="44" s="1"/>
  <c r="I14" i="44"/>
  <c r="A45" i="24"/>
  <c r="A45" i="44" s="1"/>
  <c r="E14" i="44"/>
  <c r="C346" i="24"/>
  <c r="A316" i="24"/>
  <c r="A316" i="44" s="1"/>
  <c r="AY7" i="24"/>
  <c r="BA6" i="24"/>
  <c r="C285" i="24"/>
  <c r="A286" i="24"/>
  <c r="A286" i="44" s="1"/>
  <c r="AT8" i="24"/>
  <c r="AV7" i="24"/>
  <c r="A166" i="24"/>
  <c r="A166" i="44" s="1"/>
  <c r="C195" i="24"/>
  <c r="A136" i="24"/>
  <c r="A136" i="44" s="1"/>
  <c r="A256" i="24"/>
  <c r="A256" i="44" s="1"/>
  <c r="AQ8" i="24"/>
  <c r="AO9" i="24"/>
  <c r="A226" i="24"/>
  <c r="A226" i="44" s="1"/>
  <c r="AJ10" i="24"/>
  <c r="AL9" i="24"/>
  <c r="C315" i="24"/>
  <c r="C165" i="24"/>
  <c r="A196" i="24"/>
  <c r="A196" i="44" s="1"/>
  <c r="AG10" i="24"/>
  <c r="AE11" i="24"/>
  <c r="C135" i="24"/>
  <c r="C255" i="24"/>
  <c r="C225" i="24"/>
  <c r="A15" i="24"/>
  <c r="C14" i="24"/>
  <c r="C45" i="24"/>
  <c r="BF6" i="24" l="1"/>
  <c r="H6" i="39"/>
  <c r="H6" i="41"/>
  <c r="H6" i="36"/>
  <c r="H6" i="38"/>
  <c r="H6" i="43"/>
  <c r="H6" i="10"/>
  <c r="H6" i="40"/>
  <c r="O37" i="24"/>
  <c r="J37" i="24"/>
  <c r="O38" i="24" s="1"/>
  <c r="J41" i="24"/>
  <c r="O42" i="24" s="1"/>
  <c r="O41" i="24"/>
  <c r="I43" i="24"/>
  <c r="P43" i="24" s="1"/>
  <c r="I61" i="24"/>
  <c r="K61" i="24" s="1"/>
  <c r="I57" i="24"/>
  <c r="K57" i="24" s="1"/>
  <c r="I59" i="24"/>
  <c r="P59" i="24" s="1"/>
  <c r="I63" i="24"/>
  <c r="K63" i="24" s="1"/>
  <c r="I65" i="24"/>
  <c r="K65" i="24" s="1"/>
  <c r="I53" i="24"/>
  <c r="K53" i="24" s="1"/>
  <c r="I55" i="24"/>
  <c r="I49" i="24"/>
  <c r="K49" i="24" s="1"/>
  <c r="I47" i="24"/>
  <c r="K47" i="24" s="1"/>
  <c r="AC10" i="44"/>
  <c r="U12" i="44"/>
  <c r="BD7" i="24"/>
  <c r="A348" i="24" s="1"/>
  <c r="A348" i="44" s="1"/>
  <c r="AS6" i="44"/>
  <c r="AO7" i="44"/>
  <c r="Q13" i="44"/>
  <c r="Y11" i="44"/>
  <c r="H6" i="45"/>
  <c r="AG9" i="44"/>
  <c r="AK8" i="44"/>
  <c r="M14" i="44"/>
  <c r="A15" i="44"/>
  <c r="AI7" i="49"/>
  <c r="AU7" i="49"/>
  <c r="BG7" i="49"/>
  <c r="FA6" i="49"/>
  <c r="EC6" i="49"/>
  <c r="CS6" i="49"/>
  <c r="BS7" i="49"/>
  <c r="DQ6" i="49"/>
  <c r="DE6" i="49"/>
  <c r="EO6" i="49"/>
  <c r="I7" i="49"/>
  <c r="W7" i="49"/>
  <c r="AU7" i="48"/>
  <c r="EC6" i="48"/>
  <c r="AI7" i="48"/>
  <c r="DE6" i="48"/>
  <c r="Y7" i="48"/>
  <c r="K7" i="48"/>
  <c r="BG7" i="48"/>
  <c r="FA6" i="48"/>
  <c r="BS7" i="48"/>
  <c r="DQ6" i="48"/>
  <c r="CS6" i="48"/>
  <c r="EO6" i="48"/>
  <c r="AG7" i="47"/>
  <c r="K7" i="47"/>
  <c r="U7" i="47"/>
  <c r="CE6" i="47"/>
  <c r="DC6" i="47"/>
  <c r="EA6" i="47"/>
  <c r="EM6" i="47"/>
  <c r="DO6" i="47"/>
  <c r="CQ6" i="47"/>
  <c r="BE7" i="47"/>
  <c r="EY6" i="47"/>
  <c r="AS7" i="47"/>
  <c r="C106" i="24"/>
  <c r="AB12" i="24"/>
  <c r="Z13" i="24"/>
  <c r="U13" i="44" s="1"/>
  <c r="W13" i="24"/>
  <c r="U14" i="24"/>
  <c r="R14" i="24"/>
  <c r="P15" i="24"/>
  <c r="F17" i="24"/>
  <c r="H16" i="24"/>
  <c r="M15" i="24"/>
  <c r="C77" i="24" s="1"/>
  <c r="K16" i="24"/>
  <c r="J6" i="36"/>
  <c r="J6" i="40"/>
  <c r="J6" i="46"/>
  <c r="J6" i="41"/>
  <c r="EW10" i="39"/>
  <c r="M6" i="40"/>
  <c r="EW10" i="41"/>
  <c r="M6" i="43"/>
  <c r="A7" i="10"/>
  <c r="EW10" i="38"/>
  <c r="M6" i="39"/>
  <c r="EW10" i="40"/>
  <c r="M6" i="41"/>
  <c r="EW10" i="43"/>
  <c r="M6" i="38"/>
  <c r="M6" i="36"/>
  <c r="EW10" i="36"/>
  <c r="M6" i="37"/>
  <c r="EW10" i="37"/>
  <c r="EW10" i="10"/>
  <c r="G7" i="46"/>
  <c r="DA6" i="46"/>
  <c r="CC6" i="46"/>
  <c r="AQ7" i="46"/>
  <c r="S7" i="46"/>
  <c r="AE7" i="46"/>
  <c r="BQ6" i="46"/>
  <c r="CO6" i="46"/>
  <c r="DY6" i="46"/>
  <c r="DM6" i="46"/>
  <c r="FK5" i="46"/>
  <c r="EK6" i="46"/>
  <c r="DM6" i="45"/>
  <c r="CO6" i="45"/>
  <c r="EK6" i="45"/>
  <c r="S7" i="45"/>
  <c r="G7" i="45"/>
  <c r="BQ6" i="45"/>
  <c r="AQ7" i="45"/>
  <c r="FK5" i="45"/>
  <c r="AG7" i="45"/>
  <c r="CC6" i="45"/>
  <c r="DA6" i="45"/>
  <c r="DY6" i="45"/>
  <c r="A77" i="24"/>
  <c r="A77" i="44" s="1"/>
  <c r="I15" i="44"/>
  <c r="A46" i="24"/>
  <c r="A46" i="44" s="1"/>
  <c r="E15" i="44"/>
  <c r="A197" i="24"/>
  <c r="A197" i="44" s="1"/>
  <c r="AE12" i="24"/>
  <c r="AG11" i="24"/>
  <c r="A227" i="24"/>
  <c r="A227" i="44" s="1"/>
  <c r="AJ11" i="24"/>
  <c r="AL10" i="24"/>
  <c r="A257" i="24"/>
  <c r="A257" i="44" s="1"/>
  <c r="AQ9" i="24"/>
  <c r="AO10" i="24"/>
  <c r="A137" i="24"/>
  <c r="A137" i="44" s="1"/>
  <c r="C166" i="24"/>
  <c r="A287" i="24"/>
  <c r="A287" i="44" s="1"/>
  <c r="AT9" i="24"/>
  <c r="AV8" i="24"/>
  <c r="C316" i="24"/>
  <c r="C347" i="24"/>
  <c r="C196" i="24"/>
  <c r="C226" i="24"/>
  <c r="C256" i="24"/>
  <c r="C136" i="24"/>
  <c r="A167" i="24"/>
  <c r="A167" i="44" s="1"/>
  <c r="C286" i="24"/>
  <c r="A317" i="24"/>
  <c r="A317" i="44" s="1"/>
  <c r="AY8" i="24"/>
  <c r="BA7" i="24"/>
  <c r="A16" i="24"/>
  <c r="C15" i="24"/>
  <c r="C46" i="24"/>
  <c r="J6" i="43" l="1"/>
  <c r="J6" i="49"/>
  <c r="J6" i="48"/>
  <c r="J6" i="37"/>
  <c r="J6" i="39"/>
  <c r="J6" i="45"/>
  <c r="J6" i="10"/>
  <c r="J6" i="47"/>
  <c r="K55" i="24"/>
  <c r="O55" i="24" s="1"/>
  <c r="O65" i="24"/>
  <c r="J65" i="24"/>
  <c r="O66" i="24" s="1"/>
  <c r="O63" i="24"/>
  <c r="J63" i="24"/>
  <c r="O64" i="24" s="1"/>
  <c r="O67" i="24"/>
  <c r="BF7" i="24"/>
  <c r="C348" i="24" s="1"/>
  <c r="J57" i="24"/>
  <c r="O58" i="24" s="1"/>
  <c r="O57" i="24"/>
  <c r="J61" i="24"/>
  <c r="O62" i="24" s="1"/>
  <c r="O61" i="24"/>
  <c r="AK9" i="44"/>
  <c r="AC11" i="44"/>
  <c r="A16" i="44"/>
  <c r="Y12" i="44"/>
  <c r="J6" i="38"/>
  <c r="AG10" i="44"/>
  <c r="M15" i="44"/>
  <c r="J47" i="24"/>
  <c r="O47" i="24"/>
  <c r="O49" i="24"/>
  <c r="J49" i="24"/>
  <c r="AO8" i="44"/>
  <c r="BD8" i="24"/>
  <c r="BF8" i="24" s="1"/>
  <c r="AS7" i="44"/>
  <c r="O53" i="24"/>
  <c r="J53" i="24"/>
  <c r="EQ6" i="49"/>
  <c r="DG6" i="49"/>
  <c r="DS6" i="49"/>
  <c r="CG7" i="49"/>
  <c r="EE6" i="49"/>
  <c r="FC6" i="49"/>
  <c r="Y7" i="49"/>
  <c r="K7" i="49"/>
  <c r="BU7" i="49"/>
  <c r="BI7" i="49"/>
  <c r="AW7" i="49"/>
  <c r="AK7" i="49"/>
  <c r="EQ6" i="48"/>
  <c r="CG7" i="48"/>
  <c r="DS6" i="48"/>
  <c r="BU7" i="48"/>
  <c r="FC6" i="48"/>
  <c r="BI7" i="48"/>
  <c r="M7" i="48"/>
  <c r="AA7" i="48"/>
  <c r="DG6" i="48"/>
  <c r="AK7" i="48"/>
  <c r="EE6" i="48"/>
  <c r="AW7" i="48"/>
  <c r="AU7" i="47"/>
  <c r="FA6" i="47"/>
  <c r="CS6" i="47"/>
  <c r="DQ6" i="47"/>
  <c r="EO6" i="47"/>
  <c r="EC6" i="47"/>
  <c r="DE6" i="47"/>
  <c r="BS7" i="47"/>
  <c r="W7" i="47"/>
  <c r="M7" i="47"/>
  <c r="AI7" i="47"/>
  <c r="BG7" i="47"/>
  <c r="K17" i="24"/>
  <c r="M16" i="24"/>
  <c r="P16" i="24"/>
  <c r="M16" i="44" s="1"/>
  <c r="R15" i="24"/>
  <c r="W14" i="24"/>
  <c r="U15" i="24"/>
  <c r="AB13" i="24"/>
  <c r="Z14" i="24"/>
  <c r="Q14" i="44"/>
  <c r="A108" i="24"/>
  <c r="A108" i="44" s="1"/>
  <c r="F18" i="24"/>
  <c r="H17" i="24"/>
  <c r="C107" i="24"/>
  <c r="L6" i="41"/>
  <c r="A7" i="38"/>
  <c r="A7" i="41"/>
  <c r="A7" i="39"/>
  <c r="A7" i="37"/>
  <c r="A7" i="36"/>
  <c r="C7" i="10"/>
  <c r="A7" i="43"/>
  <c r="A7" i="40"/>
  <c r="I7" i="46"/>
  <c r="EM6" i="46"/>
  <c r="EY6" i="46"/>
  <c r="DO6" i="46"/>
  <c r="EA6" i="46"/>
  <c r="CQ6" i="46"/>
  <c r="BE7" i="46"/>
  <c r="AG7" i="46"/>
  <c r="U7" i="46"/>
  <c r="AS7" i="46"/>
  <c r="CE6" i="46"/>
  <c r="DC6" i="46"/>
  <c r="EA6" i="45"/>
  <c r="DC6" i="45"/>
  <c r="CE6" i="45"/>
  <c r="AI7" i="45"/>
  <c r="EY6" i="45"/>
  <c r="AS7" i="45"/>
  <c r="BE7" i="45"/>
  <c r="I7" i="45"/>
  <c r="U7" i="45"/>
  <c r="EM6" i="45"/>
  <c r="CQ6" i="45"/>
  <c r="DO6" i="45"/>
  <c r="A47" i="24"/>
  <c r="A47" i="44" s="1"/>
  <c r="E16" i="44"/>
  <c r="A78" i="24"/>
  <c r="A78" i="44" s="1"/>
  <c r="I16" i="44"/>
  <c r="C317" i="24"/>
  <c r="BD9" i="24"/>
  <c r="A318" i="24"/>
  <c r="A318" i="44" s="1"/>
  <c r="AY9" i="24"/>
  <c r="BA8" i="24"/>
  <c r="C167" i="24"/>
  <c r="A288" i="24"/>
  <c r="A288" i="44" s="1"/>
  <c r="AT10" i="24"/>
  <c r="AV9" i="24"/>
  <c r="C137" i="24"/>
  <c r="C257" i="24"/>
  <c r="C227" i="24"/>
  <c r="A198" i="24"/>
  <c r="A198" i="44" s="1"/>
  <c r="AG12" i="24"/>
  <c r="AE13" i="24"/>
  <c r="A168" i="24"/>
  <c r="A168" i="44" s="1"/>
  <c r="C287" i="24"/>
  <c r="A138" i="24"/>
  <c r="A138" i="44" s="1"/>
  <c r="A258" i="24"/>
  <c r="A258" i="44" s="1"/>
  <c r="AQ10" i="24"/>
  <c r="AO11" i="24"/>
  <c r="A228" i="24"/>
  <c r="A228" i="44" s="1"/>
  <c r="AJ12" i="24"/>
  <c r="AL11" i="24"/>
  <c r="C197" i="24"/>
  <c r="A17" i="24"/>
  <c r="C16" i="24"/>
  <c r="C47" i="24"/>
  <c r="L6" i="45" l="1"/>
  <c r="L6" i="39"/>
  <c r="A349" i="24"/>
  <c r="A349" i="44" s="1"/>
  <c r="L6" i="46"/>
  <c r="L6" i="47"/>
  <c r="L6" i="36"/>
  <c r="L6" i="49"/>
  <c r="L6" i="10"/>
  <c r="L6" i="38"/>
  <c r="L6" i="37"/>
  <c r="L6" i="40"/>
  <c r="N6" i="48"/>
  <c r="L6" i="48"/>
  <c r="N6" i="49"/>
  <c r="J55" i="24"/>
  <c r="O68" i="24"/>
  <c r="Y13" i="44"/>
  <c r="AS9" i="44"/>
  <c r="O48" i="24"/>
  <c r="AG11" i="44"/>
  <c r="A17" i="44"/>
  <c r="N6" i="47" s="1"/>
  <c r="AK10" i="44"/>
  <c r="AS8" i="44"/>
  <c r="O50" i="24"/>
  <c r="J50" i="24"/>
  <c r="L6" i="43"/>
  <c r="O54" i="24"/>
  <c r="AC12" i="44"/>
  <c r="AO9" i="44"/>
  <c r="A109" i="24"/>
  <c r="A109" i="44" s="1"/>
  <c r="FE6" i="49"/>
  <c r="EG6" i="49"/>
  <c r="DU6" i="49"/>
  <c r="CU7" i="49"/>
  <c r="ES6" i="49"/>
  <c r="AM7" i="49"/>
  <c r="AY7" i="49"/>
  <c r="BK7" i="49"/>
  <c r="BW7" i="49"/>
  <c r="M7" i="49"/>
  <c r="AA7" i="49"/>
  <c r="CI7" i="49"/>
  <c r="AY7" i="48"/>
  <c r="EG6" i="48"/>
  <c r="AM7" i="48"/>
  <c r="CU7" i="48"/>
  <c r="O8" i="48"/>
  <c r="A8" i="48"/>
  <c r="BK7" i="48"/>
  <c r="FE6" i="48"/>
  <c r="BW7" i="48"/>
  <c r="DU6" i="48"/>
  <c r="CI7" i="48"/>
  <c r="ES6" i="48"/>
  <c r="BI7" i="47"/>
  <c r="AK7" i="47"/>
  <c r="A8" i="47"/>
  <c r="Y7" i="47"/>
  <c r="DG6" i="47"/>
  <c r="EE6" i="47"/>
  <c r="EQ6" i="47"/>
  <c r="DS6" i="47"/>
  <c r="CG7" i="47"/>
  <c r="FC6" i="47"/>
  <c r="BU7" i="47"/>
  <c r="AW7" i="47"/>
  <c r="Z15" i="24"/>
  <c r="U15" i="44" s="1"/>
  <c r="AB14" i="24"/>
  <c r="U16" i="24"/>
  <c r="W15" i="24"/>
  <c r="C108" i="24"/>
  <c r="C78" i="24"/>
  <c r="Q15" i="44"/>
  <c r="U14" i="44"/>
  <c r="F19" i="24"/>
  <c r="H18" i="24"/>
  <c r="R16" i="24"/>
  <c r="P17" i="24"/>
  <c r="A110" i="24" s="1"/>
  <c r="A110" i="44" s="1"/>
  <c r="K18" i="24"/>
  <c r="M17" i="24"/>
  <c r="N6" i="40"/>
  <c r="N6" i="43"/>
  <c r="N6" i="10"/>
  <c r="N6" i="36"/>
  <c r="N6" i="37"/>
  <c r="N6" i="46"/>
  <c r="N6" i="39"/>
  <c r="N6" i="41"/>
  <c r="N6" i="38"/>
  <c r="C7" i="40"/>
  <c r="C7" i="43"/>
  <c r="E7" i="10"/>
  <c r="C7" i="36"/>
  <c r="C7" i="39"/>
  <c r="C7" i="41"/>
  <c r="C7" i="37"/>
  <c r="C7" i="38"/>
  <c r="K7" i="46"/>
  <c r="DE6" i="46"/>
  <c r="BS7" i="46"/>
  <c r="AU7" i="46"/>
  <c r="W7" i="46"/>
  <c r="AI7" i="46"/>
  <c r="BG7" i="46"/>
  <c r="CS6" i="46"/>
  <c r="EC6" i="46"/>
  <c r="DQ6" i="46"/>
  <c r="FA6" i="46"/>
  <c r="EO6" i="46"/>
  <c r="DQ6" i="45"/>
  <c r="CS6" i="45"/>
  <c r="EO6" i="45"/>
  <c r="W7" i="45"/>
  <c r="K7" i="45"/>
  <c r="BG7" i="45"/>
  <c r="AU7" i="45"/>
  <c r="FA6" i="45"/>
  <c r="AK7" i="45"/>
  <c r="BS7" i="45"/>
  <c r="DE6" i="45"/>
  <c r="EC6" i="45"/>
  <c r="A48" i="24"/>
  <c r="A48" i="44" s="1"/>
  <c r="E17" i="44"/>
  <c r="A79" i="24"/>
  <c r="A79" i="44" s="1"/>
  <c r="I17" i="44"/>
  <c r="C228" i="24"/>
  <c r="C258" i="24"/>
  <c r="C138" i="24"/>
  <c r="A169" i="24"/>
  <c r="A169" i="44" s="1"/>
  <c r="A199" i="24"/>
  <c r="A199" i="44" s="1"/>
  <c r="AE14" i="24"/>
  <c r="AG13" i="24"/>
  <c r="A289" i="24"/>
  <c r="A289" i="44" s="1"/>
  <c r="AT11" i="24"/>
  <c r="AV10" i="24"/>
  <c r="C318" i="24"/>
  <c r="A350" i="24"/>
  <c r="A350" i="44" s="1"/>
  <c r="BF9" i="24"/>
  <c r="BD10" i="24"/>
  <c r="A229" i="24"/>
  <c r="A229" i="44" s="1"/>
  <c r="AJ13" i="24"/>
  <c r="AL12" i="24"/>
  <c r="A259" i="24"/>
  <c r="A259" i="44" s="1"/>
  <c r="AQ11" i="24"/>
  <c r="AO12" i="24"/>
  <c r="A139" i="24"/>
  <c r="A139" i="44" s="1"/>
  <c r="C168" i="24"/>
  <c r="C198" i="24"/>
  <c r="C288" i="24"/>
  <c r="A319" i="24"/>
  <c r="A319" i="44" s="1"/>
  <c r="BA9" i="24"/>
  <c r="AY10" i="24"/>
  <c r="C349" i="24"/>
  <c r="A18" i="24"/>
  <c r="C17" i="24"/>
  <c r="C48" i="24"/>
  <c r="N18" i="24" l="1"/>
  <c r="I19" i="24"/>
  <c r="C79" i="24"/>
  <c r="AG12" i="44"/>
  <c r="AR12" i="24"/>
  <c r="AO10" i="44"/>
  <c r="BB10" i="24"/>
  <c r="Y14" i="44"/>
  <c r="AH14" i="24"/>
  <c r="AK11" i="44"/>
  <c r="AW11" i="24"/>
  <c r="N6" i="45"/>
  <c r="B7" i="47"/>
  <c r="B7" i="49"/>
  <c r="M17" i="44"/>
  <c r="S17" i="24"/>
  <c r="A18" i="44"/>
  <c r="B7" i="48" s="1"/>
  <c r="D18" i="24"/>
  <c r="AC13" i="44"/>
  <c r="AM13" i="24"/>
  <c r="AS10" i="44"/>
  <c r="BG10" i="24"/>
  <c r="Q16" i="44"/>
  <c r="X16" i="24"/>
  <c r="EU6" i="49"/>
  <c r="DI7" i="49"/>
  <c r="EI6" i="49"/>
  <c r="CK7" i="49"/>
  <c r="O8" i="49"/>
  <c r="A8" i="49"/>
  <c r="BY7" i="49"/>
  <c r="BM7" i="49"/>
  <c r="BA7" i="49"/>
  <c r="AO7" i="49"/>
  <c r="CW7" i="49"/>
  <c r="FG6" i="49"/>
  <c r="EU6" i="48"/>
  <c r="CK7" i="48"/>
  <c r="DI7" i="48"/>
  <c r="BY7" i="48"/>
  <c r="FG6" i="48"/>
  <c r="BM7" i="48"/>
  <c r="C8" i="48"/>
  <c r="Q8" i="48"/>
  <c r="CW7" i="48"/>
  <c r="AO7" i="48"/>
  <c r="EI6" i="48"/>
  <c r="BA7" i="48"/>
  <c r="AY7" i="47"/>
  <c r="BW7" i="47"/>
  <c r="FE6" i="47"/>
  <c r="DU6" i="47"/>
  <c r="ES6" i="47"/>
  <c r="EG6" i="47"/>
  <c r="CU7" i="47"/>
  <c r="AA7" i="47"/>
  <c r="AM7" i="47"/>
  <c r="CI7" i="47"/>
  <c r="C8" i="47"/>
  <c r="BK7" i="47"/>
  <c r="M18" i="24"/>
  <c r="K19" i="24"/>
  <c r="N19" i="24" s="1"/>
  <c r="C109" i="24"/>
  <c r="H19" i="24"/>
  <c r="F20" i="24"/>
  <c r="I20" i="24" s="1"/>
  <c r="R17" i="24"/>
  <c r="P18" i="24"/>
  <c r="S18" i="24" s="1"/>
  <c r="W16" i="24"/>
  <c r="U17" i="24"/>
  <c r="X17" i="24" s="1"/>
  <c r="Z16" i="24"/>
  <c r="AB15" i="24"/>
  <c r="B7" i="38"/>
  <c r="B7" i="46"/>
  <c r="B7" i="41"/>
  <c r="B7" i="39"/>
  <c r="B7" i="45"/>
  <c r="B7" i="43"/>
  <c r="B7" i="40"/>
  <c r="B7" i="37"/>
  <c r="B7" i="10"/>
  <c r="E7" i="38"/>
  <c r="E7" i="39"/>
  <c r="E7" i="36"/>
  <c r="G7" i="10"/>
  <c r="E7" i="43"/>
  <c r="E7" i="37"/>
  <c r="E7" i="41"/>
  <c r="E7" i="40"/>
  <c r="M7" i="46"/>
  <c r="EQ6" i="46"/>
  <c r="FC6" i="46"/>
  <c r="DS6" i="46"/>
  <c r="EE6" i="46"/>
  <c r="CG7" i="46"/>
  <c r="BI7" i="46"/>
  <c r="AK7" i="46"/>
  <c r="Y7" i="46"/>
  <c r="AW7" i="46"/>
  <c r="BU7" i="46"/>
  <c r="DG6" i="46"/>
  <c r="EE6" i="45"/>
  <c r="DG6" i="45"/>
  <c r="BU7" i="45"/>
  <c r="AM7" i="45"/>
  <c r="FC6" i="45"/>
  <c r="AW7" i="45"/>
  <c r="BI7" i="45"/>
  <c r="M7" i="45"/>
  <c r="Y7" i="45"/>
  <c r="EQ6" i="45"/>
  <c r="CG7" i="45"/>
  <c r="DS6" i="45"/>
  <c r="A80" i="24"/>
  <c r="A80" i="44" s="1"/>
  <c r="I18" i="44"/>
  <c r="A49" i="24"/>
  <c r="A49" i="44" s="1"/>
  <c r="E18" i="44"/>
  <c r="A111" i="24"/>
  <c r="A111" i="44" s="1"/>
  <c r="A320" i="24"/>
  <c r="A320" i="44" s="1"/>
  <c r="AY11" i="24"/>
  <c r="BA10" i="24"/>
  <c r="C139" i="24"/>
  <c r="A260" i="24"/>
  <c r="A260" i="44" s="1"/>
  <c r="AQ12" i="24"/>
  <c r="AO13" i="24"/>
  <c r="A230" i="24"/>
  <c r="A230" i="44" s="1"/>
  <c r="AJ14" i="24"/>
  <c r="AL13" i="24"/>
  <c r="A351" i="24"/>
  <c r="A351" i="44" s="1"/>
  <c r="BD11" i="24"/>
  <c r="BF10" i="24"/>
  <c r="A290" i="24"/>
  <c r="A290" i="44" s="1"/>
  <c r="AT12" i="24"/>
  <c r="AV11" i="24"/>
  <c r="C199" i="24"/>
  <c r="A170" i="24"/>
  <c r="A170" i="44" s="1"/>
  <c r="C319" i="24"/>
  <c r="A140" i="24"/>
  <c r="A140" i="44" s="1"/>
  <c r="C259" i="24"/>
  <c r="C229" i="24"/>
  <c r="C350" i="24"/>
  <c r="C289" i="24"/>
  <c r="A200" i="24"/>
  <c r="A200" i="44" s="1"/>
  <c r="AG14" i="24"/>
  <c r="AE15" i="24"/>
  <c r="C169" i="24"/>
  <c r="A19" i="24"/>
  <c r="C18" i="24"/>
  <c r="C49" i="24"/>
  <c r="X14" i="24" l="1"/>
  <c r="V14" i="24" s="1"/>
  <c r="AM8" i="24"/>
  <c r="AK8" i="24" s="1"/>
  <c r="AM6" i="24"/>
  <c r="AK6" i="24" s="1"/>
  <c r="S4" i="24"/>
  <c r="Q4" i="24" s="1"/>
  <c r="AM7" i="24"/>
  <c r="AK7" i="24" s="1"/>
  <c r="S12" i="24"/>
  <c r="Q12" i="24" s="1"/>
  <c r="S5" i="24"/>
  <c r="Q5" i="24" s="1"/>
  <c r="L18" i="24"/>
  <c r="X4" i="24"/>
  <c r="V4" i="24" s="1"/>
  <c r="AH13" i="24"/>
  <c r="AF13" i="24" s="1"/>
  <c r="Z13" i="44" s="1"/>
  <c r="I13" i="24"/>
  <c r="G13" i="24" s="1"/>
  <c r="N15" i="24"/>
  <c r="L15" i="24" s="1"/>
  <c r="AR10" i="24"/>
  <c r="AP10" i="24" s="1"/>
  <c r="BG8" i="24"/>
  <c r="BE8" i="24" s="1"/>
  <c r="D11" i="24"/>
  <c r="B11" i="24" s="1"/>
  <c r="B11" i="44" s="1"/>
  <c r="X5" i="24"/>
  <c r="V5" i="24" s="1"/>
  <c r="N7" i="24"/>
  <c r="L7" i="24" s="1"/>
  <c r="D5" i="24"/>
  <c r="B5" i="24" s="1"/>
  <c r="B5" i="44" s="1"/>
  <c r="N11" i="24"/>
  <c r="L11" i="24" s="1"/>
  <c r="D9" i="24"/>
  <c r="B9" i="24" s="1"/>
  <c r="B9" i="44" s="1"/>
  <c r="X7" i="24"/>
  <c r="V7" i="24" s="1"/>
  <c r="BB4" i="24"/>
  <c r="AZ4" i="24" s="1"/>
  <c r="X11" i="24"/>
  <c r="V11" i="24" s="1"/>
  <c r="AC12" i="24"/>
  <c r="AA12" i="24" s="1"/>
  <c r="AH7" i="24"/>
  <c r="AF7" i="24" s="1"/>
  <c r="BB9" i="24"/>
  <c r="AZ9" i="24" s="1"/>
  <c r="B319" i="24" s="1"/>
  <c r="X15" i="24"/>
  <c r="V15" i="24" s="1"/>
  <c r="R15" i="44" s="1"/>
  <c r="I14" i="24"/>
  <c r="G14" i="24" s="1"/>
  <c r="BG6" i="24"/>
  <c r="BE6" i="24" s="1"/>
  <c r="D16" i="24"/>
  <c r="B16" i="24" s="1"/>
  <c r="B16" i="44" s="1"/>
  <c r="BG4" i="24"/>
  <c r="BE4" i="24" s="1"/>
  <c r="I7" i="24"/>
  <c r="G7" i="24" s="1"/>
  <c r="S7" i="24"/>
  <c r="Q7" i="24" s="1"/>
  <c r="N8" i="24"/>
  <c r="L8" i="24" s="1"/>
  <c r="AR4" i="24"/>
  <c r="AP4" i="24" s="1"/>
  <c r="AC6" i="24"/>
  <c r="AA6" i="24" s="1"/>
  <c r="N13" i="24"/>
  <c r="L13" i="24" s="1"/>
  <c r="AM12" i="24"/>
  <c r="AK12" i="24" s="1"/>
  <c r="B229" i="24" s="1"/>
  <c r="AC8" i="24"/>
  <c r="AA8" i="24" s="1"/>
  <c r="AW6" i="24"/>
  <c r="AU6" i="24" s="1"/>
  <c r="N16" i="24"/>
  <c r="L16" i="24" s="1"/>
  <c r="I12" i="24"/>
  <c r="G12" i="24" s="1"/>
  <c r="AW5" i="24"/>
  <c r="AU5" i="24" s="1"/>
  <c r="BG9" i="24"/>
  <c r="BE9" i="24" s="1"/>
  <c r="B350" i="24" s="1"/>
  <c r="AH6" i="24"/>
  <c r="AF6" i="24" s="1"/>
  <c r="S14" i="24"/>
  <c r="Q14" i="24" s="1"/>
  <c r="X10" i="24"/>
  <c r="V10" i="24" s="1"/>
  <c r="I9" i="24"/>
  <c r="G9" i="24" s="1"/>
  <c r="AC5" i="24"/>
  <c r="AA5" i="24" s="1"/>
  <c r="AC7" i="24"/>
  <c r="AA7" i="24" s="1"/>
  <c r="D12" i="24"/>
  <c r="B12" i="24" s="1"/>
  <c r="B12" i="44" s="1"/>
  <c r="X9" i="24"/>
  <c r="V9" i="24" s="1"/>
  <c r="I10" i="24"/>
  <c r="G10" i="24" s="1"/>
  <c r="D10" i="24"/>
  <c r="B10" i="24" s="1"/>
  <c r="B10" i="44" s="1"/>
  <c r="AC10" i="24"/>
  <c r="AA10" i="24" s="1"/>
  <c r="N14" i="24"/>
  <c r="L14" i="24" s="1"/>
  <c r="I11" i="24"/>
  <c r="G11" i="24" s="1"/>
  <c r="D13" i="24"/>
  <c r="B13" i="24" s="1"/>
  <c r="B13" i="44" s="1"/>
  <c r="AR7" i="24"/>
  <c r="AP7" i="24" s="1"/>
  <c r="N17" i="24"/>
  <c r="L17" i="24" s="1"/>
  <c r="B79" i="24" s="1"/>
  <c r="AH5" i="24"/>
  <c r="AF5" i="24" s="1"/>
  <c r="AH11" i="24"/>
  <c r="AF11" i="24" s="1"/>
  <c r="AR11" i="24"/>
  <c r="AP11" i="24" s="1"/>
  <c r="AH11" i="44" s="1"/>
  <c r="I8" i="24"/>
  <c r="G8" i="24" s="1"/>
  <c r="S8" i="24"/>
  <c r="Q8" i="24" s="1"/>
  <c r="AH4" i="24"/>
  <c r="AF4" i="24" s="1"/>
  <c r="BG7" i="24"/>
  <c r="BE7" i="24" s="1"/>
  <c r="AM10" i="24"/>
  <c r="AK10" i="24" s="1"/>
  <c r="AH10" i="24"/>
  <c r="AF10" i="24" s="1"/>
  <c r="I4" i="24"/>
  <c r="G4" i="24" s="1"/>
  <c r="X6" i="24"/>
  <c r="V6" i="24" s="1"/>
  <c r="D8" i="24"/>
  <c r="B8" i="24" s="1"/>
  <c r="B8" i="44" s="1"/>
  <c r="D6" i="24"/>
  <c r="B6" i="24" s="1"/>
  <c r="B6" i="44" s="1"/>
  <c r="N10" i="24"/>
  <c r="L10" i="24" s="1"/>
  <c r="AW4" i="24"/>
  <c r="AU4" i="24" s="1"/>
  <c r="AW7" i="24"/>
  <c r="AU7" i="24" s="1"/>
  <c r="S10" i="24"/>
  <c r="Q10" i="24" s="1"/>
  <c r="X8" i="24"/>
  <c r="V8" i="24" s="1"/>
  <c r="X13" i="24"/>
  <c r="V13" i="24" s="1"/>
  <c r="D4" i="24"/>
  <c r="B4" i="24" s="1"/>
  <c r="B4" i="44" s="1"/>
  <c r="N9" i="24"/>
  <c r="L9" i="24" s="1"/>
  <c r="I15" i="24"/>
  <c r="G15" i="24" s="1"/>
  <c r="S9" i="24"/>
  <c r="Q9" i="24" s="1"/>
  <c r="BB8" i="24"/>
  <c r="AZ8" i="24" s="1"/>
  <c r="AR6" i="24"/>
  <c r="AP6" i="24" s="1"/>
  <c r="BG5" i="24"/>
  <c r="BE5" i="24" s="1"/>
  <c r="I16" i="24"/>
  <c r="G16" i="24" s="1"/>
  <c r="BB7" i="24"/>
  <c r="AZ7" i="24" s="1"/>
  <c r="D17" i="24"/>
  <c r="B17" i="24" s="1"/>
  <c r="B17" i="44" s="1"/>
  <c r="S13" i="24"/>
  <c r="Q13" i="24" s="1"/>
  <c r="N4" i="24"/>
  <c r="L4" i="24" s="1"/>
  <c r="I5" i="24"/>
  <c r="G5" i="24" s="1"/>
  <c r="AC4" i="24"/>
  <c r="AA4" i="24" s="1"/>
  <c r="AM11" i="24"/>
  <c r="AK11" i="24" s="1"/>
  <c r="AH12" i="24"/>
  <c r="AF12" i="24" s="1"/>
  <c r="AH8" i="24"/>
  <c r="AF8" i="24" s="1"/>
  <c r="D7" i="24"/>
  <c r="B7" i="24" s="1"/>
  <c r="B7" i="44" s="1"/>
  <c r="S16" i="24"/>
  <c r="Q16" i="24" s="1"/>
  <c r="N16" i="44" s="1"/>
  <c r="S6" i="24"/>
  <c r="Q6" i="24" s="1"/>
  <c r="AK5" i="24"/>
  <c r="AC14" i="24"/>
  <c r="AA14" i="24" s="1"/>
  <c r="B169" i="24" s="1"/>
  <c r="I18" i="24"/>
  <c r="G18" i="24" s="1"/>
  <c r="X12" i="24"/>
  <c r="V12" i="24" s="1"/>
  <c r="D15" i="24"/>
  <c r="B15" i="24" s="1"/>
  <c r="B15" i="44" s="1"/>
  <c r="AR5" i="24"/>
  <c r="AP5" i="24" s="1"/>
  <c r="N6" i="24"/>
  <c r="L6" i="24" s="1"/>
  <c r="AC11" i="24"/>
  <c r="AA11" i="24" s="1"/>
  <c r="S15" i="24"/>
  <c r="Q15" i="24" s="1"/>
  <c r="AM4" i="24"/>
  <c r="AK4" i="24" s="1"/>
  <c r="N12" i="24"/>
  <c r="L12" i="24" s="1"/>
  <c r="AW8" i="24"/>
  <c r="AU8" i="24" s="1"/>
  <c r="AR9" i="24"/>
  <c r="AP9" i="24" s="1"/>
  <c r="AW10" i="24"/>
  <c r="AU10" i="24" s="1"/>
  <c r="B289" i="24" s="1"/>
  <c r="AH9" i="24"/>
  <c r="AF9" i="24" s="1"/>
  <c r="I6" i="24"/>
  <c r="G6" i="24" s="1"/>
  <c r="N5" i="24"/>
  <c r="L5" i="24" s="1"/>
  <c r="AM9" i="24"/>
  <c r="AK9" i="24" s="1"/>
  <c r="BB6" i="24"/>
  <c r="AZ6" i="24" s="1"/>
  <c r="AR8" i="24"/>
  <c r="AP8" i="24" s="1"/>
  <c r="AW9" i="24"/>
  <c r="AU9" i="24" s="1"/>
  <c r="BB5" i="24"/>
  <c r="AZ5" i="24" s="1"/>
  <c r="D14" i="24"/>
  <c r="B14" i="24" s="1"/>
  <c r="B14" i="44" s="1"/>
  <c r="I17" i="24"/>
  <c r="G17" i="24" s="1"/>
  <c r="F17" i="44" s="1"/>
  <c r="AC9" i="24"/>
  <c r="AA9" i="24" s="1"/>
  <c r="S11" i="24"/>
  <c r="Q11" i="24" s="1"/>
  <c r="AC13" i="24"/>
  <c r="AA13" i="24" s="1"/>
  <c r="O56" i="24"/>
  <c r="G19" i="24"/>
  <c r="AC15" i="24"/>
  <c r="AA15" i="24" s="1"/>
  <c r="B18" i="24"/>
  <c r="B18" i="44" s="1"/>
  <c r="V16" i="24"/>
  <c r="AC14" i="44"/>
  <c r="AM14" i="24"/>
  <c r="AK12" i="44"/>
  <c r="AW12" i="24"/>
  <c r="B7" i="36"/>
  <c r="D7" i="48"/>
  <c r="AS11" i="44"/>
  <c r="BG11" i="24"/>
  <c r="U16" i="44"/>
  <c r="AC16" i="24"/>
  <c r="D7" i="47"/>
  <c r="A19" i="44"/>
  <c r="D19" i="24"/>
  <c r="D7" i="49"/>
  <c r="AO11" i="44"/>
  <c r="BB11" i="24"/>
  <c r="Y15" i="44"/>
  <c r="AH15" i="24"/>
  <c r="AG13" i="44"/>
  <c r="AR13" i="24"/>
  <c r="DW7" i="49"/>
  <c r="EW6" i="49"/>
  <c r="FI6" i="49"/>
  <c r="CY7" i="49"/>
  <c r="AC8" i="49"/>
  <c r="BC7" i="49"/>
  <c r="BO7" i="49"/>
  <c r="CA7" i="49"/>
  <c r="C8" i="49"/>
  <c r="Q8" i="49"/>
  <c r="CM7" i="49"/>
  <c r="DK7" i="49"/>
  <c r="BC7" i="48"/>
  <c r="DW7" i="48"/>
  <c r="AC8" i="48"/>
  <c r="CY7" i="48"/>
  <c r="S8" i="48"/>
  <c r="E8" i="48"/>
  <c r="BO7" i="48"/>
  <c r="FI6" i="48"/>
  <c r="CA7" i="48"/>
  <c r="DK7" i="48"/>
  <c r="CM7" i="48"/>
  <c r="EW6" i="48"/>
  <c r="BM7" i="47"/>
  <c r="E8" i="47"/>
  <c r="CK7" i="47"/>
  <c r="AO7" i="47"/>
  <c r="CW7" i="47"/>
  <c r="O8" i="47"/>
  <c r="EI6" i="47"/>
  <c r="EU6" i="47"/>
  <c r="DI7" i="47"/>
  <c r="FG6" i="47"/>
  <c r="BY7" i="47"/>
  <c r="BA7" i="47"/>
  <c r="C80" i="24"/>
  <c r="U18" i="24"/>
  <c r="X18" i="24" s="1"/>
  <c r="W17" i="24"/>
  <c r="V17" i="24" s="1"/>
  <c r="P19" i="24"/>
  <c r="S19" i="24" s="1"/>
  <c r="R18" i="24"/>
  <c r="Q18" i="24" s="1"/>
  <c r="N18" i="44" s="1"/>
  <c r="H20" i="24"/>
  <c r="G20" i="24" s="1"/>
  <c r="F21" i="24"/>
  <c r="I21" i="24" s="1"/>
  <c r="M19" i="24"/>
  <c r="L19" i="24" s="1"/>
  <c r="K20" i="24"/>
  <c r="N20" i="24" s="1"/>
  <c r="Q17" i="44"/>
  <c r="M18" i="44"/>
  <c r="Z17" i="24"/>
  <c r="AC17" i="24" s="1"/>
  <c r="AB16" i="24"/>
  <c r="Q17" i="24"/>
  <c r="N17" i="44" s="1"/>
  <c r="C110" i="24"/>
  <c r="D7" i="40"/>
  <c r="D7" i="10"/>
  <c r="D7" i="37"/>
  <c r="D7" i="45"/>
  <c r="D7" i="36"/>
  <c r="D7" i="39"/>
  <c r="D7" i="38"/>
  <c r="D7" i="41"/>
  <c r="D7" i="46"/>
  <c r="G7" i="41"/>
  <c r="G7" i="43"/>
  <c r="I7" i="10"/>
  <c r="G7" i="40"/>
  <c r="G7" i="37"/>
  <c r="G7" i="36"/>
  <c r="G7" i="39"/>
  <c r="G7" i="38"/>
  <c r="CU7" i="46"/>
  <c r="BW7" i="46"/>
  <c r="AY7" i="46"/>
  <c r="AA7" i="46"/>
  <c r="AM7" i="46"/>
  <c r="BK7" i="46"/>
  <c r="CI7" i="46"/>
  <c r="EG6" i="46"/>
  <c r="DU6" i="46"/>
  <c r="FE6" i="46"/>
  <c r="ES6" i="46"/>
  <c r="A8" i="46"/>
  <c r="DU6" i="45"/>
  <c r="CI7" i="45"/>
  <c r="ES6" i="45"/>
  <c r="AA7" i="45"/>
  <c r="A8" i="45"/>
  <c r="BK7" i="45"/>
  <c r="AY7" i="45"/>
  <c r="FE6" i="45"/>
  <c r="AO7" i="45"/>
  <c r="BW7" i="45"/>
  <c r="CU7" i="45"/>
  <c r="EG6" i="45"/>
  <c r="A81" i="24"/>
  <c r="A81" i="44" s="1"/>
  <c r="I19" i="44"/>
  <c r="A50" i="24"/>
  <c r="A50" i="44" s="1"/>
  <c r="E19" i="44"/>
  <c r="B199" i="24"/>
  <c r="A201" i="24"/>
  <c r="A201" i="44" s="1"/>
  <c r="AE16" i="24"/>
  <c r="AG15" i="24"/>
  <c r="A141" i="24"/>
  <c r="A141" i="44" s="1"/>
  <c r="C170" i="24"/>
  <c r="A291" i="24"/>
  <c r="A291" i="44" s="1"/>
  <c r="AT13" i="24"/>
  <c r="AV12" i="24"/>
  <c r="C351" i="24"/>
  <c r="BE10" i="24"/>
  <c r="A231" i="24"/>
  <c r="A231" i="44" s="1"/>
  <c r="AJ15" i="24"/>
  <c r="AL14" i="24"/>
  <c r="A261" i="24"/>
  <c r="A261" i="44" s="1"/>
  <c r="AQ13" i="24"/>
  <c r="AO14" i="24"/>
  <c r="A321" i="24"/>
  <c r="A321" i="44" s="1"/>
  <c r="BA11" i="24"/>
  <c r="AY12" i="24"/>
  <c r="C200" i="24"/>
  <c r="AF14" i="24"/>
  <c r="C140" i="24"/>
  <c r="A171" i="24"/>
  <c r="A171" i="44" s="1"/>
  <c r="C290" i="24"/>
  <c r="AU11" i="24"/>
  <c r="A352" i="24"/>
  <c r="A352" i="44" s="1"/>
  <c r="BF11" i="24"/>
  <c r="BD12" i="24"/>
  <c r="C230" i="24"/>
  <c r="AK13" i="24"/>
  <c r="C260" i="24"/>
  <c r="AP12" i="24"/>
  <c r="C320" i="24"/>
  <c r="AZ10" i="24"/>
  <c r="A20" i="24"/>
  <c r="C19" i="24"/>
  <c r="C50" i="24"/>
  <c r="B109" i="24" l="1"/>
  <c r="C81" i="24"/>
  <c r="AD7" i="44"/>
  <c r="B224" i="24"/>
  <c r="N4" i="44"/>
  <c r="B97" i="24"/>
  <c r="AD6" i="44"/>
  <c r="B223" i="24"/>
  <c r="B225" i="24"/>
  <c r="AD8" i="44"/>
  <c r="M19" i="44"/>
  <c r="U17" i="44"/>
  <c r="R14" i="44"/>
  <c r="B138" i="24"/>
  <c r="AT9" i="44"/>
  <c r="AP9" i="44"/>
  <c r="AL10" i="44"/>
  <c r="V14" i="44"/>
  <c r="J17" i="44"/>
  <c r="B48" i="24"/>
  <c r="B139" i="24"/>
  <c r="C111" i="24"/>
  <c r="B98" i="24"/>
  <c r="N5" i="44"/>
  <c r="N12" i="44"/>
  <c r="B105" i="24"/>
  <c r="AD12" i="44"/>
  <c r="Z12" i="44"/>
  <c r="B198" i="24"/>
  <c r="B130" i="24"/>
  <c r="R6" i="44"/>
  <c r="B345" i="24"/>
  <c r="AT4" i="44"/>
  <c r="V13" i="44"/>
  <c r="B168" i="24"/>
  <c r="B316" i="24"/>
  <c r="AP6" i="44"/>
  <c r="J12" i="44"/>
  <c r="B74" i="24"/>
  <c r="AD11" i="44"/>
  <c r="B228" i="24"/>
  <c r="B346" i="24"/>
  <c r="AT5" i="44"/>
  <c r="B132" i="24"/>
  <c r="R8" i="44"/>
  <c r="F4" i="44"/>
  <c r="B35" i="24"/>
  <c r="B197" i="24"/>
  <c r="Z11" i="44"/>
  <c r="B107" i="24"/>
  <c r="N14" i="44"/>
  <c r="B314" i="24"/>
  <c r="AP4" i="44"/>
  <c r="AT8" i="44"/>
  <c r="B349" i="24"/>
  <c r="R12" i="44"/>
  <c r="B136" i="24"/>
  <c r="B165" i="24"/>
  <c r="V10" i="44"/>
  <c r="B163" i="24"/>
  <c r="V8" i="44"/>
  <c r="B135" i="24"/>
  <c r="R11" i="44"/>
  <c r="B104" i="24"/>
  <c r="N11" i="44"/>
  <c r="AD9" i="44"/>
  <c r="B226" i="24"/>
  <c r="B221" i="24"/>
  <c r="AD4" i="44"/>
  <c r="V4" i="44"/>
  <c r="B159" i="24"/>
  <c r="B254" i="24"/>
  <c r="AH6" i="44"/>
  <c r="N10" i="44"/>
  <c r="B103" i="24"/>
  <c r="B196" i="24"/>
  <c r="Z10" i="44"/>
  <c r="B191" i="24"/>
  <c r="Z5" i="44"/>
  <c r="F10" i="44"/>
  <c r="B41" i="24"/>
  <c r="Z6" i="44"/>
  <c r="B192" i="24"/>
  <c r="B75" i="24"/>
  <c r="J13" i="44"/>
  <c r="AT6" i="44"/>
  <c r="B347" i="24"/>
  <c r="R7" i="44"/>
  <c r="B131" i="24"/>
  <c r="B258" i="24"/>
  <c r="AH10" i="44"/>
  <c r="B47" i="24"/>
  <c r="F16" i="44"/>
  <c r="B164" i="24"/>
  <c r="V9" i="44"/>
  <c r="B67" i="24"/>
  <c r="J5" i="44"/>
  <c r="N15" i="44"/>
  <c r="B108" i="24"/>
  <c r="AD5" i="44"/>
  <c r="B222" i="24"/>
  <c r="B36" i="24"/>
  <c r="F5" i="44"/>
  <c r="B318" i="24"/>
  <c r="AP8" i="44"/>
  <c r="B286" i="24"/>
  <c r="AL7" i="44"/>
  <c r="B227" i="24"/>
  <c r="AD10" i="44"/>
  <c r="R9" i="44"/>
  <c r="B133" i="24"/>
  <c r="V6" i="44"/>
  <c r="B161" i="24"/>
  <c r="B45" i="24"/>
  <c r="F14" i="44"/>
  <c r="B77" i="24"/>
  <c r="J15" i="44"/>
  <c r="B137" i="24"/>
  <c r="R13" i="44"/>
  <c r="B259" i="24"/>
  <c r="B37" i="24"/>
  <c r="F6" i="44"/>
  <c r="V11" i="44"/>
  <c r="B166" i="24"/>
  <c r="B99" i="24"/>
  <c r="N6" i="44"/>
  <c r="B66" i="24"/>
  <c r="J4" i="44"/>
  <c r="B102" i="24"/>
  <c r="N9" i="44"/>
  <c r="AL4" i="44"/>
  <c r="B283" i="24"/>
  <c r="B348" i="24"/>
  <c r="AT7" i="44"/>
  <c r="B255" i="24"/>
  <c r="AH7" i="44"/>
  <c r="AL5" i="44"/>
  <c r="B284" i="24"/>
  <c r="B252" i="24"/>
  <c r="AH4" i="44"/>
  <c r="B73" i="24"/>
  <c r="J11" i="44"/>
  <c r="B44" i="24"/>
  <c r="F13" i="44"/>
  <c r="B256" i="24"/>
  <c r="AH8" i="44"/>
  <c r="B134" i="24"/>
  <c r="R10" i="44"/>
  <c r="B195" i="24"/>
  <c r="Z9" i="44"/>
  <c r="J6" i="44"/>
  <c r="B68" i="24"/>
  <c r="N13" i="44"/>
  <c r="B106" i="24"/>
  <c r="B46" i="24"/>
  <c r="F15" i="44"/>
  <c r="J10" i="44"/>
  <c r="B72" i="24"/>
  <c r="Z4" i="44"/>
  <c r="B190" i="24"/>
  <c r="B162" i="24"/>
  <c r="V7" i="44"/>
  <c r="B43" i="24"/>
  <c r="F12" i="44"/>
  <c r="J8" i="44"/>
  <c r="B70" i="24"/>
  <c r="AL8" i="44"/>
  <c r="B287" i="24"/>
  <c r="AP5" i="44"/>
  <c r="B315" i="24"/>
  <c r="AH5" i="44"/>
  <c r="B253" i="24"/>
  <c r="B71" i="24"/>
  <c r="J9" i="44"/>
  <c r="N8" i="44"/>
  <c r="B101" i="24"/>
  <c r="B42" i="24"/>
  <c r="F11" i="44"/>
  <c r="V5" i="44"/>
  <c r="B160" i="24"/>
  <c r="J16" i="44"/>
  <c r="B78" i="24"/>
  <c r="B100" i="24"/>
  <c r="N7" i="44"/>
  <c r="B193" i="24"/>
  <c r="Z7" i="44"/>
  <c r="J7" i="44"/>
  <c r="B69" i="24"/>
  <c r="B128" i="24"/>
  <c r="R4" i="44"/>
  <c r="B288" i="24"/>
  <c r="AL9" i="44"/>
  <c r="B257" i="24"/>
  <c r="AH9" i="44"/>
  <c r="B194" i="24"/>
  <c r="Z8" i="44"/>
  <c r="B317" i="24"/>
  <c r="AP7" i="44"/>
  <c r="B39" i="24"/>
  <c r="F8" i="44"/>
  <c r="J14" i="44"/>
  <c r="B76" i="24"/>
  <c r="B40" i="24"/>
  <c r="F9" i="44"/>
  <c r="B285" i="24"/>
  <c r="AL6" i="44"/>
  <c r="F7" i="44"/>
  <c r="B38" i="24"/>
  <c r="V12" i="44"/>
  <c r="B167" i="24"/>
  <c r="B129" i="24"/>
  <c r="R5" i="44"/>
  <c r="B19" i="24"/>
  <c r="B19" i="44" s="1"/>
  <c r="A112" i="24"/>
  <c r="A112" i="44" s="1"/>
  <c r="AA16" i="24"/>
  <c r="B110" i="24"/>
  <c r="Y16" i="44"/>
  <c r="AH16" i="24"/>
  <c r="AG14" i="44"/>
  <c r="AR14" i="24"/>
  <c r="F7" i="49"/>
  <c r="AK13" i="44"/>
  <c r="AW13" i="24"/>
  <c r="D7" i="43"/>
  <c r="AS12" i="44"/>
  <c r="BG12" i="24"/>
  <c r="A20" i="44"/>
  <c r="D20" i="24"/>
  <c r="AC15" i="44"/>
  <c r="AM15" i="24"/>
  <c r="Q18" i="44"/>
  <c r="AO12" i="44"/>
  <c r="BB12" i="24"/>
  <c r="EK7" i="49"/>
  <c r="S8" i="49"/>
  <c r="E8" i="49"/>
  <c r="DM7" i="49"/>
  <c r="CO7" i="49"/>
  <c r="CC7" i="49"/>
  <c r="BQ7" i="49"/>
  <c r="AQ8" i="49"/>
  <c r="AE8" i="49"/>
  <c r="DA7" i="49"/>
  <c r="FK6" i="49"/>
  <c r="DY7" i="49"/>
  <c r="EK7" i="48"/>
  <c r="CO7" i="48"/>
  <c r="DM7" i="48"/>
  <c r="CC7" i="48"/>
  <c r="FK6" i="48"/>
  <c r="BQ7" i="48"/>
  <c r="G8" i="48"/>
  <c r="U8" i="48"/>
  <c r="DA7" i="48"/>
  <c r="AE8" i="48"/>
  <c r="DY7" i="48"/>
  <c r="AQ8" i="48"/>
  <c r="FI6" i="47"/>
  <c r="EW6" i="47"/>
  <c r="DW7" i="47"/>
  <c r="BC7" i="47"/>
  <c r="CA7" i="47"/>
  <c r="DK7" i="47"/>
  <c r="Q8" i="47"/>
  <c r="CY7" i="47"/>
  <c r="AC8" i="47"/>
  <c r="CM7" i="47"/>
  <c r="G8" i="47"/>
  <c r="BO7" i="47"/>
  <c r="B111" i="24"/>
  <c r="M20" i="24"/>
  <c r="L20" i="24" s="1"/>
  <c r="K21" i="24"/>
  <c r="N21" i="24" s="1"/>
  <c r="H21" i="24"/>
  <c r="G21" i="24" s="1"/>
  <c r="F22" i="24"/>
  <c r="I22" i="24" s="1"/>
  <c r="Z18" i="24"/>
  <c r="AC18" i="24" s="1"/>
  <c r="AB17" i="24"/>
  <c r="AA17" i="24" s="1"/>
  <c r="P20" i="24"/>
  <c r="S20" i="24" s="1"/>
  <c r="R19" i="24"/>
  <c r="U19" i="24"/>
  <c r="X19" i="24" s="1"/>
  <c r="W18" i="24"/>
  <c r="V18" i="24" s="1"/>
  <c r="F7" i="38"/>
  <c r="F7" i="39"/>
  <c r="F7" i="36"/>
  <c r="F7" i="10"/>
  <c r="F7" i="40"/>
  <c r="F7" i="45"/>
  <c r="F7" i="43"/>
  <c r="F7" i="41"/>
  <c r="F7" i="37"/>
  <c r="I7" i="39"/>
  <c r="I7" i="36"/>
  <c r="I7" i="38"/>
  <c r="I7" i="37"/>
  <c r="I7" i="40"/>
  <c r="K7" i="10"/>
  <c r="I7" i="43"/>
  <c r="I7" i="41"/>
  <c r="FG6" i="46"/>
  <c r="C8" i="46"/>
  <c r="EU6" i="46"/>
  <c r="DI7" i="46"/>
  <c r="EI6" i="46"/>
  <c r="CK7" i="46"/>
  <c r="BM7" i="46"/>
  <c r="AO7" i="46"/>
  <c r="O8" i="46"/>
  <c r="BA7" i="46"/>
  <c r="BY7" i="46"/>
  <c r="CW7" i="46"/>
  <c r="C8" i="45"/>
  <c r="EI6" i="45"/>
  <c r="CW7" i="45"/>
  <c r="BY7" i="45"/>
  <c r="AC8" i="45"/>
  <c r="FG6" i="45"/>
  <c r="BA7" i="45"/>
  <c r="BM7" i="45"/>
  <c r="O8" i="45"/>
  <c r="EU6" i="45"/>
  <c r="CK7" i="45"/>
  <c r="DI7" i="45"/>
  <c r="A51" i="24"/>
  <c r="A51" i="44" s="1"/>
  <c r="E20" i="44"/>
  <c r="B320" i="24"/>
  <c r="AP10" i="44"/>
  <c r="B260" i="24"/>
  <c r="AH12" i="44"/>
  <c r="B230" i="24"/>
  <c r="AD13" i="44"/>
  <c r="B140" i="24"/>
  <c r="R16" i="44"/>
  <c r="B200" i="24"/>
  <c r="Z14" i="44"/>
  <c r="B170" i="24"/>
  <c r="V15" i="44"/>
  <c r="A82" i="24"/>
  <c r="A82" i="44" s="1"/>
  <c r="I20" i="44"/>
  <c r="B80" i="24"/>
  <c r="J18" i="44"/>
  <c r="B49" i="24"/>
  <c r="F18" i="44"/>
  <c r="B290" i="24"/>
  <c r="AL11" i="44"/>
  <c r="B351" i="24"/>
  <c r="AT10" i="44"/>
  <c r="A353" i="24"/>
  <c r="A353" i="44" s="1"/>
  <c r="BD13" i="24"/>
  <c r="BF12" i="24"/>
  <c r="A172" i="24"/>
  <c r="A172" i="44" s="1"/>
  <c r="A322" i="24"/>
  <c r="A322" i="44" s="1"/>
  <c r="AY13" i="24"/>
  <c r="BA12" i="24"/>
  <c r="C261" i="24"/>
  <c r="AP13" i="24"/>
  <c r="C231" i="24"/>
  <c r="AK14" i="24"/>
  <c r="A292" i="24"/>
  <c r="A292" i="44" s="1"/>
  <c r="AT14" i="24"/>
  <c r="AV13" i="24"/>
  <c r="C141" i="24"/>
  <c r="A202" i="24"/>
  <c r="A202" i="44" s="1"/>
  <c r="AG16" i="24"/>
  <c r="AE17" i="24"/>
  <c r="C352" i="24"/>
  <c r="BE11" i="24"/>
  <c r="C171" i="24"/>
  <c r="C321" i="24"/>
  <c r="AZ11" i="24"/>
  <c r="A262" i="24"/>
  <c r="A262" i="44" s="1"/>
  <c r="AO15" i="24"/>
  <c r="AQ14" i="24"/>
  <c r="A232" i="24"/>
  <c r="A232" i="44" s="1"/>
  <c r="AJ16" i="24"/>
  <c r="AL15" i="24"/>
  <c r="C291" i="24"/>
  <c r="AU12" i="24"/>
  <c r="A142" i="24"/>
  <c r="A142" i="44" s="1"/>
  <c r="C201" i="24"/>
  <c r="AF15" i="24"/>
  <c r="A21" i="24"/>
  <c r="C20" i="24"/>
  <c r="C51" i="24"/>
  <c r="M20" i="44" l="1"/>
  <c r="C82" i="24"/>
  <c r="Q19" i="44"/>
  <c r="F7" i="47"/>
  <c r="F7" i="48"/>
  <c r="U18" i="44"/>
  <c r="B20" i="24"/>
  <c r="B20" i="44" s="1"/>
  <c r="AS13" i="44"/>
  <c r="BG13" i="24"/>
  <c r="A113" i="24"/>
  <c r="A113" i="44" s="1"/>
  <c r="AO13" i="44"/>
  <c r="BB13" i="24"/>
  <c r="AK14" i="44"/>
  <c r="AW14" i="24"/>
  <c r="A21" i="44"/>
  <c r="D21" i="24"/>
  <c r="AC16" i="44"/>
  <c r="AM16" i="24"/>
  <c r="H7" i="47"/>
  <c r="Y17" i="44"/>
  <c r="AH17" i="24"/>
  <c r="AG15" i="44"/>
  <c r="AR15" i="24"/>
  <c r="F7" i="46"/>
  <c r="H7" i="49"/>
  <c r="H7" i="48"/>
  <c r="G8" i="49"/>
  <c r="U8" i="49"/>
  <c r="AG8" i="49"/>
  <c r="EA7" i="49"/>
  <c r="EY7" i="49"/>
  <c r="DC7" i="49"/>
  <c r="AS8" i="49"/>
  <c r="BE8" i="49"/>
  <c r="CE7" i="49"/>
  <c r="CQ7" i="49"/>
  <c r="DO7" i="49"/>
  <c r="EM7" i="49"/>
  <c r="AS8" i="48"/>
  <c r="EA7" i="48"/>
  <c r="AG8" i="48"/>
  <c r="DC7" i="48"/>
  <c r="W8" i="48"/>
  <c r="I8" i="48"/>
  <c r="BE8" i="48"/>
  <c r="EY7" i="48"/>
  <c r="CE7" i="48"/>
  <c r="DO7" i="48"/>
  <c r="CQ7" i="48"/>
  <c r="EM7" i="48"/>
  <c r="EK7" i="47"/>
  <c r="FK6" i="47"/>
  <c r="BQ7" i="47"/>
  <c r="I8" i="47"/>
  <c r="CO7" i="47"/>
  <c r="AE8" i="47"/>
  <c r="DA7" i="47"/>
  <c r="S8" i="47"/>
  <c r="DM7" i="47"/>
  <c r="CC7" i="47"/>
  <c r="AQ8" i="47"/>
  <c r="DY7" i="47"/>
  <c r="Q19" i="24"/>
  <c r="B112" i="24" s="1"/>
  <c r="C112" i="24"/>
  <c r="F23" i="24"/>
  <c r="I23" i="24" s="1"/>
  <c r="H22" i="24"/>
  <c r="G22" i="24" s="1"/>
  <c r="K22" i="24"/>
  <c r="N22" i="24" s="1"/>
  <c r="M21" i="24"/>
  <c r="L21" i="24" s="1"/>
  <c r="U20" i="24"/>
  <c r="W19" i="24"/>
  <c r="V19" i="24" s="1"/>
  <c r="P21" i="24"/>
  <c r="M21" i="44" s="1"/>
  <c r="R20" i="24"/>
  <c r="Z19" i="24"/>
  <c r="AC19" i="24" s="1"/>
  <c r="AB18" i="24"/>
  <c r="AA18" i="24" s="1"/>
  <c r="H7" i="41"/>
  <c r="H7" i="43"/>
  <c r="H7" i="46"/>
  <c r="H7" i="36"/>
  <c r="H7" i="39"/>
  <c r="H7" i="40"/>
  <c r="H7" i="37"/>
  <c r="H7" i="45"/>
  <c r="H7" i="38"/>
  <c r="K7" i="43"/>
  <c r="M7" i="10"/>
  <c r="K7" i="40"/>
  <c r="K7" i="39"/>
  <c r="K7" i="41"/>
  <c r="K7" i="37"/>
  <c r="K7" i="38"/>
  <c r="K7" i="36"/>
  <c r="FI6" i="46"/>
  <c r="CY7" i="46"/>
  <c r="CA7" i="46"/>
  <c r="BC7" i="46"/>
  <c r="Q8" i="46"/>
  <c r="AC8" i="46"/>
  <c r="BO7" i="46"/>
  <c r="CM7" i="46"/>
  <c r="DW7" i="46"/>
  <c r="DK7" i="46"/>
  <c r="EW6" i="46"/>
  <c r="E8" i="46"/>
  <c r="Q8" i="45"/>
  <c r="AE8" i="45"/>
  <c r="DK7" i="45"/>
  <c r="CM7" i="45"/>
  <c r="EW6" i="45"/>
  <c r="BO7" i="45"/>
  <c r="BC7" i="45"/>
  <c r="FI6" i="45"/>
  <c r="CA7" i="45"/>
  <c r="CY7" i="45"/>
  <c r="DW7" i="45"/>
  <c r="E8" i="45"/>
  <c r="A52" i="24"/>
  <c r="A52" i="44" s="1"/>
  <c r="E21" i="44"/>
  <c r="A83" i="24"/>
  <c r="A83" i="44" s="1"/>
  <c r="I21" i="44"/>
  <c r="B50" i="24"/>
  <c r="F19" i="44"/>
  <c r="B201" i="24"/>
  <c r="Z15" i="44"/>
  <c r="B141" i="24"/>
  <c r="R17" i="44"/>
  <c r="B81" i="24"/>
  <c r="J19" i="44"/>
  <c r="B291" i="24"/>
  <c r="AL12" i="44"/>
  <c r="B321" i="24"/>
  <c r="AP11" i="44"/>
  <c r="B171" i="24"/>
  <c r="V16" i="44"/>
  <c r="B352" i="24"/>
  <c r="AT11" i="44"/>
  <c r="B231" i="24"/>
  <c r="AD14" i="44"/>
  <c r="B261" i="24"/>
  <c r="AH13" i="44"/>
  <c r="C142" i="24"/>
  <c r="A233" i="24"/>
  <c r="A233" i="44" s="1"/>
  <c r="AJ17" i="24"/>
  <c r="AL16" i="24"/>
  <c r="C262" i="24"/>
  <c r="AP14" i="24"/>
  <c r="C202" i="24"/>
  <c r="AF16" i="24"/>
  <c r="C292" i="24"/>
  <c r="AU13" i="24"/>
  <c r="A323" i="24"/>
  <c r="A323" i="44" s="1"/>
  <c r="BA13" i="24"/>
  <c r="AY14" i="24"/>
  <c r="C172" i="24"/>
  <c r="A354" i="24"/>
  <c r="A354" i="44" s="1"/>
  <c r="BF13" i="24"/>
  <c r="BD14" i="24"/>
  <c r="A143" i="24"/>
  <c r="A143" i="44" s="1"/>
  <c r="C232" i="24"/>
  <c r="AK15" i="24"/>
  <c r="A263" i="24"/>
  <c r="A263" i="44" s="1"/>
  <c r="AQ15" i="24"/>
  <c r="AO16" i="24"/>
  <c r="A203" i="24"/>
  <c r="A203" i="44" s="1"/>
  <c r="AG17" i="24"/>
  <c r="AE18" i="24"/>
  <c r="A293" i="24"/>
  <c r="A293" i="44" s="1"/>
  <c r="AT15" i="24"/>
  <c r="AV14" i="24"/>
  <c r="C322" i="24"/>
  <c r="AZ12" i="24"/>
  <c r="A173" i="24"/>
  <c r="A173" i="44" s="1"/>
  <c r="C353" i="24"/>
  <c r="BE12" i="24"/>
  <c r="A22" i="24"/>
  <c r="C21" i="24"/>
  <c r="C52" i="24"/>
  <c r="B21" i="24" l="1"/>
  <c r="B21" i="44" s="1"/>
  <c r="U19" i="44"/>
  <c r="N19" i="44"/>
  <c r="AC17" i="44"/>
  <c r="AM17" i="24"/>
  <c r="AK15" i="44"/>
  <c r="AW15" i="24"/>
  <c r="Y18" i="44"/>
  <c r="AH18" i="24"/>
  <c r="A114" i="24"/>
  <c r="A114" i="44" s="1"/>
  <c r="S21" i="24"/>
  <c r="A22" i="44"/>
  <c r="J7" i="49" s="1"/>
  <c r="D22" i="24"/>
  <c r="AS14" i="44"/>
  <c r="BG14" i="24"/>
  <c r="Q20" i="44"/>
  <c r="X20" i="24"/>
  <c r="AG16" i="44"/>
  <c r="AR16" i="24"/>
  <c r="AO14" i="44"/>
  <c r="BB14" i="24"/>
  <c r="H7" i="10"/>
  <c r="J7" i="48"/>
  <c r="J7" i="47"/>
  <c r="AU8" i="49"/>
  <c r="AI8" i="49"/>
  <c r="W8" i="49"/>
  <c r="I8" i="49"/>
  <c r="EO7" i="49"/>
  <c r="DQ7" i="49"/>
  <c r="CS7" i="49"/>
  <c r="BS8" i="49"/>
  <c r="BG8" i="49"/>
  <c r="DE7" i="49"/>
  <c r="FA7" i="49"/>
  <c r="EC7" i="49"/>
  <c r="EO7" i="48"/>
  <c r="CS7" i="48"/>
  <c r="DQ7" i="48"/>
  <c r="BS8" i="48"/>
  <c r="FA7" i="48"/>
  <c r="BG8" i="48"/>
  <c r="K8" i="48"/>
  <c r="Y8" i="48"/>
  <c r="DE7" i="48"/>
  <c r="AI8" i="48"/>
  <c r="EC7" i="48"/>
  <c r="AU8" i="48"/>
  <c r="EY7" i="47"/>
  <c r="EA7" i="47"/>
  <c r="AS8" i="47"/>
  <c r="CE7" i="47"/>
  <c r="DO7" i="47"/>
  <c r="U8" i="47"/>
  <c r="DC7" i="47"/>
  <c r="AG8" i="47"/>
  <c r="CQ7" i="47"/>
  <c r="K8" i="47"/>
  <c r="BE8" i="47"/>
  <c r="EM7" i="47"/>
  <c r="Q20" i="24"/>
  <c r="N20" i="44" s="1"/>
  <c r="C113" i="24"/>
  <c r="C83" i="24"/>
  <c r="AB19" i="24"/>
  <c r="AA19" i="24" s="1"/>
  <c r="Z20" i="24"/>
  <c r="R21" i="24"/>
  <c r="P22" i="24"/>
  <c r="A115" i="24" s="1"/>
  <c r="A115" i="44" s="1"/>
  <c r="W20" i="24"/>
  <c r="U21" i="24"/>
  <c r="K23" i="24"/>
  <c r="N23" i="24" s="1"/>
  <c r="M22" i="24"/>
  <c r="L22" i="24" s="1"/>
  <c r="F24" i="24"/>
  <c r="I24" i="24" s="1"/>
  <c r="H23" i="24"/>
  <c r="G23" i="24" s="1"/>
  <c r="J7" i="36"/>
  <c r="J7" i="38"/>
  <c r="J7" i="37"/>
  <c r="J7" i="10"/>
  <c r="J7" i="40"/>
  <c r="J7" i="46"/>
  <c r="J7" i="43"/>
  <c r="J7" i="41"/>
  <c r="J7" i="39"/>
  <c r="A8" i="10"/>
  <c r="M7" i="43"/>
  <c r="M7" i="36"/>
  <c r="M7" i="38"/>
  <c r="M7" i="37"/>
  <c r="M7" i="41"/>
  <c r="M7" i="39"/>
  <c r="M7" i="40"/>
  <c r="FK6" i="46"/>
  <c r="G8" i="46"/>
  <c r="EK7" i="46"/>
  <c r="DM7" i="46"/>
  <c r="DY7" i="46"/>
  <c r="CO7" i="46"/>
  <c r="BQ7" i="46"/>
  <c r="AE8" i="46"/>
  <c r="S8" i="46"/>
  <c r="AQ8" i="46"/>
  <c r="CC7" i="46"/>
  <c r="DA7" i="46"/>
  <c r="G8" i="45"/>
  <c r="DY7" i="45"/>
  <c r="DA7" i="45"/>
  <c r="CC7" i="45"/>
  <c r="FK6" i="45"/>
  <c r="AQ8" i="45"/>
  <c r="BQ7" i="45"/>
  <c r="EK7" i="45"/>
  <c r="CO7" i="45"/>
  <c r="DM7" i="45"/>
  <c r="AG8" i="45"/>
  <c r="S8" i="45"/>
  <c r="A84" i="24"/>
  <c r="A84" i="44" s="1"/>
  <c r="I22" i="44"/>
  <c r="A53" i="24"/>
  <c r="A53" i="44" s="1"/>
  <c r="E22" i="44"/>
  <c r="B353" i="24"/>
  <c r="AT12" i="44"/>
  <c r="B232" i="24"/>
  <c r="AD15" i="44"/>
  <c r="B172" i="24"/>
  <c r="V17" i="44"/>
  <c r="B142" i="24"/>
  <c r="R18" i="44"/>
  <c r="B82" i="24"/>
  <c r="J20" i="44"/>
  <c r="B51" i="24"/>
  <c r="F20" i="44"/>
  <c r="B322" i="24"/>
  <c r="AP12" i="44"/>
  <c r="B292" i="24"/>
  <c r="AL13" i="44"/>
  <c r="B202" i="24"/>
  <c r="Z16" i="44"/>
  <c r="B262" i="24"/>
  <c r="AH14" i="44"/>
  <c r="A174" i="24"/>
  <c r="A174" i="44" s="1"/>
  <c r="A294" i="24"/>
  <c r="A294" i="44" s="1"/>
  <c r="AV15" i="24"/>
  <c r="AT16" i="24"/>
  <c r="A204" i="24"/>
  <c r="A204" i="44" s="1"/>
  <c r="AE19" i="24"/>
  <c r="AG18" i="24"/>
  <c r="C263" i="24"/>
  <c r="AP15" i="24"/>
  <c r="A144" i="24"/>
  <c r="A144" i="44" s="1"/>
  <c r="C354" i="24"/>
  <c r="BE13" i="24"/>
  <c r="A324" i="24"/>
  <c r="A324" i="44" s="1"/>
  <c r="AY15" i="24"/>
  <c r="BA14" i="24"/>
  <c r="A234" i="24"/>
  <c r="A234" i="44" s="1"/>
  <c r="AJ18" i="24"/>
  <c r="AL17" i="24"/>
  <c r="C173" i="24"/>
  <c r="C293" i="24"/>
  <c r="AU14" i="24"/>
  <c r="C203" i="24"/>
  <c r="AF17" i="24"/>
  <c r="A264" i="24"/>
  <c r="A264" i="44" s="1"/>
  <c r="AQ16" i="24"/>
  <c r="AO17" i="24"/>
  <c r="C143" i="24"/>
  <c r="A355" i="24"/>
  <c r="A355" i="44" s="1"/>
  <c r="BD15" i="24"/>
  <c r="BF14" i="24"/>
  <c r="C323" i="24"/>
  <c r="AZ13" i="24"/>
  <c r="C233" i="24"/>
  <c r="AK16" i="24"/>
  <c r="A23" i="24"/>
  <c r="C22" i="24"/>
  <c r="C84" i="24"/>
  <c r="C53" i="24"/>
  <c r="AF18" i="24" l="1"/>
  <c r="Z18" i="44" s="1"/>
  <c r="B22" i="24"/>
  <c r="B22" i="44" s="1"/>
  <c r="V20" i="24"/>
  <c r="AS15" i="44"/>
  <c r="BG15" i="24"/>
  <c r="AK16" i="44"/>
  <c r="AW16" i="24"/>
  <c r="A23" i="44"/>
  <c r="D23" i="24"/>
  <c r="Q21" i="44"/>
  <c r="X21" i="24"/>
  <c r="AG17" i="44"/>
  <c r="AR17" i="24"/>
  <c r="AC18" i="44"/>
  <c r="AM18" i="24"/>
  <c r="J7" i="45"/>
  <c r="L7" i="48"/>
  <c r="L7" i="47"/>
  <c r="L7" i="49"/>
  <c r="M22" i="44"/>
  <c r="S22" i="24"/>
  <c r="AO15" i="44"/>
  <c r="BB15" i="24"/>
  <c r="Y19" i="44"/>
  <c r="AH19" i="24"/>
  <c r="U20" i="44"/>
  <c r="AC20" i="24"/>
  <c r="BI8" i="49"/>
  <c r="K8" i="49"/>
  <c r="Y8" i="49"/>
  <c r="AK8" i="49"/>
  <c r="AW8" i="49"/>
  <c r="EE7" i="49"/>
  <c r="FC7" i="49"/>
  <c r="DG7" i="49"/>
  <c r="BU8" i="49"/>
  <c r="CG8" i="49"/>
  <c r="DS7" i="49"/>
  <c r="EQ7" i="49"/>
  <c r="AW8" i="48"/>
  <c r="EE7" i="48"/>
  <c r="AK8" i="48"/>
  <c r="DG7" i="48"/>
  <c r="AA8" i="48"/>
  <c r="M8" i="48"/>
  <c r="BI8" i="48"/>
  <c r="FC7" i="48"/>
  <c r="BU8" i="48"/>
  <c r="DS7" i="48"/>
  <c r="CG8" i="48"/>
  <c r="EQ7" i="48"/>
  <c r="EO7" i="47"/>
  <c r="BG8" i="47"/>
  <c r="M8" i="47"/>
  <c r="CS7" i="47"/>
  <c r="AI8" i="47"/>
  <c r="DE7" i="47"/>
  <c r="W8" i="47"/>
  <c r="DQ7" i="47"/>
  <c r="BS8" i="47"/>
  <c r="AU8" i="47"/>
  <c r="EC7" i="47"/>
  <c r="FA7" i="47"/>
  <c r="B113" i="24"/>
  <c r="F25" i="24"/>
  <c r="I25" i="24" s="1"/>
  <c r="H24" i="24"/>
  <c r="G24" i="24" s="1"/>
  <c r="K24" i="24"/>
  <c r="N24" i="24" s="1"/>
  <c r="M23" i="24"/>
  <c r="L23" i="24" s="1"/>
  <c r="Q21" i="24"/>
  <c r="N21" i="44" s="1"/>
  <c r="C114" i="24"/>
  <c r="W21" i="24"/>
  <c r="U22" i="24"/>
  <c r="X22" i="24" s="1"/>
  <c r="R22" i="24"/>
  <c r="P23" i="24"/>
  <c r="S23" i="24" s="1"/>
  <c r="AB20" i="24"/>
  <c r="Z21" i="24"/>
  <c r="AC21" i="24" s="1"/>
  <c r="L7" i="10"/>
  <c r="L7" i="37"/>
  <c r="L7" i="38"/>
  <c r="L7" i="36"/>
  <c r="L7" i="43"/>
  <c r="L7" i="40"/>
  <c r="L7" i="39"/>
  <c r="L7" i="41"/>
  <c r="L7" i="46"/>
  <c r="A8" i="40"/>
  <c r="A8" i="39"/>
  <c r="A8" i="41"/>
  <c r="A8" i="38"/>
  <c r="A8" i="36"/>
  <c r="A8" i="43"/>
  <c r="A8" i="37"/>
  <c r="C8" i="10"/>
  <c r="EY7" i="46"/>
  <c r="DC7" i="46"/>
  <c r="CE7" i="46"/>
  <c r="AS8" i="46"/>
  <c r="U8" i="46"/>
  <c r="AG8" i="46"/>
  <c r="BE8" i="46"/>
  <c r="CQ7" i="46"/>
  <c r="EA7" i="46"/>
  <c r="DO7" i="46"/>
  <c r="EM7" i="46"/>
  <c r="I8" i="46"/>
  <c r="U8" i="45"/>
  <c r="AI8" i="45"/>
  <c r="AS8" i="45"/>
  <c r="DO7" i="45"/>
  <c r="CQ7" i="45"/>
  <c r="EM7" i="45"/>
  <c r="BE8" i="45"/>
  <c r="EY7" i="45"/>
  <c r="CE7" i="45"/>
  <c r="DC7" i="45"/>
  <c r="EA7" i="45"/>
  <c r="I8" i="45"/>
  <c r="A54" i="24"/>
  <c r="A54" i="44" s="1"/>
  <c r="E23" i="44"/>
  <c r="A85" i="24"/>
  <c r="A85" i="44" s="1"/>
  <c r="I23" i="44"/>
  <c r="B52" i="24"/>
  <c r="F21" i="44"/>
  <c r="B233" i="24"/>
  <c r="AD16" i="44"/>
  <c r="B323" i="24"/>
  <c r="AP13" i="44"/>
  <c r="B203" i="24"/>
  <c r="Z17" i="44"/>
  <c r="B293" i="24"/>
  <c r="AL14" i="44"/>
  <c r="B173" i="24"/>
  <c r="V18" i="44"/>
  <c r="B354" i="24"/>
  <c r="AT13" i="44"/>
  <c r="B83" i="24"/>
  <c r="J21" i="44"/>
  <c r="B143" i="24"/>
  <c r="R19" i="44"/>
  <c r="B263" i="24"/>
  <c r="AH15" i="44"/>
  <c r="C355" i="24"/>
  <c r="BE14" i="24"/>
  <c r="C264" i="24"/>
  <c r="AP16" i="24"/>
  <c r="C234" i="24"/>
  <c r="AK17" i="24"/>
  <c r="A325" i="24"/>
  <c r="A325" i="44" s="1"/>
  <c r="AY16" i="24"/>
  <c r="BA15" i="24"/>
  <c r="A145" i="24"/>
  <c r="A145" i="44" s="1"/>
  <c r="Q22" i="44"/>
  <c r="A205" i="24"/>
  <c r="A205" i="44" s="1"/>
  <c r="AG19" i="24"/>
  <c r="AE20" i="24"/>
  <c r="A295" i="24"/>
  <c r="A295" i="44" s="1"/>
  <c r="AT17" i="24"/>
  <c r="AV16" i="24"/>
  <c r="C174" i="24"/>
  <c r="A356" i="24"/>
  <c r="A356" i="44" s="1"/>
  <c r="BD16" i="24"/>
  <c r="BF15" i="24"/>
  <c r="A265" i="24"/>
  <c r="A265" i="44" s="1"/>
  <c r="AQ17" i="24"/>
  <c r="AO18" i="24"/>
  <c r="A235" i="24"/>
  <c r="A235" i="44" s="1"/>
  <c r="AJ19" i="24"/>
  <c r="AL18" i="24"/>
  <c r="C324" i="24"/>
  <c r="AZ14" i="24"/>
  <c r="C144" i="24"/>
  <c r="C204" i="24"/>
  <c r="B204" i="24"/>
  <c r="C294" i="24"/>
  <c r="AU15" i="24"/>
  <c r="A175" i="24"/>
  <c r="A175" i="44" s="1"/>
  <c r="A24" i="24"/>
  <c r="C23" i="24"/>
  <c r="C54" i="24"/>
  <c r="AA20" i="24" l="1"/>
  <c r="B114" i="24"/>
  <c r="B23" i="24"/>
  <c r="B23" i="44" s="1"/>
  <c r="A116" i="24"/>
  <c r="A116" i="44" s="1"/>
  <c r="V21" i="24"/>
  <c r="AS16" i="44"/>
  <c r="BG16" i="24"/>
  <c r="L7" i="45"/>
  <c r="N7" i="47"/>
  <c r="N7" i="48"/>
  <c r="AK17" i="44"/>
  <c r="AW17" i="24"/>
  <c r="AG18" i="44"/>
  <c r="AR18" i="24"/>
  <c r="AO16" i="44"/>
  <c r="BB16" i="24"/>
  <c r="Y20" i="44"/>
  <c r="AH20" i="24"/>
  <c r="A24" i="44"/>
  <c r="N7" i="49" s="1"/>
  <c r="D24" i="24"/>
  <c r="AC19" i="44"/>
  <c r="AM19" i="24"/>
  <c r="BW8" i="49"/>
  <c r="AY8" i="49"/>
  <c r="AM8" i="49"/>
  <c r="AA8" i="49"/>
  <c r="M8" i="49"/>
  <c r="BK8" i="49"/>
  <c r="ES7" i="49"/>
  <c r="DU7" i="49"/>
  <c r="CI8" i="49"/>
  <c r="CU8" i="49"/>
  <c r="FE7" i="49"/>
  <c r="EG7" i="49"/>
  <c r="ES7" i="48"/>
  <c r="DU7" i="48"/>
  <c r="BW8" i="48"/>
  <c r="FE7" i="48"/>
  <c r="BK8" i="48"/>
  <c r="A9" i="48"/>
  <c r="O9" i="48"/>
  <c r="CU8" i="48"/>
  <c r="AM8" i="48"/>
  <c r="EG7" i="48"/>
  <c r="AY8" i="48"/>
  <c r="CI8" i="48"/>
  <c r="FC7" i="47"/>
  <c r="EE7" i="47"/>
  <c r="AW8" i="47"/>
  <c r="BU8" i="47"/>
  <c r="DS7" i="47"/>
  <c r="Y8" i="47"/>
  <c r="DG7" i="47"/>
  <c r="AK8" i="47"/>
  <c r="CG8" i="47"/>
  <c r="A9" i="47"/>
  <c r="BI8" i="47"/>
  <c r="EQ7" i="47"/>
  <c r="AB21" i="24"/>
  <c r="AA21" i="24" s="1"/>
  <c r="Z22" i="24"/>
  <c r="AC22" i="24" s="1"/>
  <c r="R23" i="24"/>
  <c r="P24" i="24"/>
  <c r="S24" i="24" s="1"/>
  <c r="W22" i="24"/>
  <c r="V22" i="24" s="1"/>
  <c r="U23" i="24"/>
  <c r="X23" i="24" s="1"/>
  <c r="C85" i="24"/>
  <c r="U21" i="44"/>
  <c r="M23" i="44"/>
  <c r="Q22" i="24"/>
  <c r="B115" i="24" s="1"/>
  <c r="C115" i="24"/>
  <c r="M24" i="24"/>
  <c r="L24" i="24" s="1"/>
  <c r="K25" i="24"/>
  <c r="N25" i="24" s="1"/>
  <c r="H25" i="24"/>
  <c r="G25" i="24" s="1"/>
  <c r="F26" i="24"/>
  <c r="I26" i="24" s="1"/>
  <c r="N7" i="37"/>
  <c r="N7" i="46"/>
  <c r="N7" i="36"/>
  <c r="N7" i="41"/>
  <c r="N7" i="10"/>
  <c r="N7" i="43"/>
  <c r="N7" i="38"/>
  <c r="N7" i="45"/>
  <c r="N7" i="39"/>
  <c r="E8" i="10"/>
  <c r="C8" i="36"/>
  <c r="C8" i="38"/>
  <c r="C8" i="39"/>
  <c r="C8" i="37"/>
  <c r="C8" i="43"/>
  <c r="C8" i="41"/>
  <c r="C8" i="40"/>
  <c r="K8" i="46"/>
  <c r="EO7" i="46"/>
  <c r="DQ7" i="46"/>
  <c r="EC7" i="46"/>
  <c r="CS7" i="46"/>
  <c r="BG8" i="46"/>
  <c r="AI8" i="46"/>
  <c r="W8" i="46"/>
  <c r="AU8" i="46"/>
  <c r="BS8" i="46"/>
  <c r="DE7" i="46"/>
  <c r="FA7" i="46"/>
  <c r="K8" i="45"/>
  <c r="BG8" i="45"/>
  <c r="EC7" i="45"/>
  <c r="DE7" i="45"/>
  <c r="BS8" i="45"/>
  <c r="FA7" i="45"/>
  <c r="EO7" i="45"/>
  <c r="CS7" i="45"/>
  <c r="DQ7" i="45"/>
  <c r="AU8" i="45"/>
  <c r="AK8" i="45"/>
  <c r="W8" i="45"/>
  <c r="B174" i="24"/>
  <c r="V19" i="44"/>
  <c r="B234" i="24"/>
  <c r="AD17" i="44"/>
  <c r="B264" i="24"/>
  <c r="AH16" i="44"/>
  <c r="B355" i="24"/>
  <c r="AT14" i="44"/>
  <c r="A55" i="24"/>
  <c r="A55" i="44" s="1"/>
  <c r="E24" i="44"/>
  <c r="A86" i="24"/>
  <c r="A86" i="44" s="1"/>
  <c r="I24" i="44"/>
  <c r="B84" i="24"/>
  <c r="J22" i="44"/>
  <c r="B53" i="24"/>
  <c r="F22" i="44"/>
  <c r="B294" i="24"/>
  <c r="AL15" i="44"/>
  <c r="B144" i="24"/>
  <c r="R20" i="44"/>
  <c r="B324" i="24"/>
  <c r="AP14" i="44"/>
  <c r="A176" i="24"/>
  <c r="A176" i="44" s="1"/>
  <c r="U22" i="44"/>
  <c r="A236" i="24"/>
  <c r="A236" i="44" s="1"/>
  <c r="AJ20" i="24"/>
  <c r="AL19" i="24"/>
  <c r="A266" i="24"/>
  <c r="A266" i="44" s="1"/>
  <c r="AQ18" i="24"/>
  <c r="AO19" i="24"/>
  <c r="A357" i="24"/>
  <c r="A357" i="44" s="1"/>
  <c r="BD17" i="24"/>
  <c r="BF16" i="24"/>
  <c r="C295" i="24"/>
  <c r="AU16" i="24"/>
  <c r="C205" i="24"/>
  <c r="AF19" i="24"/>
  <c r="A146" i="24"/>
  <c r="A146" i="44" s="1"/>
  <c r="A326" i="24"/>
  <c r="A326" i="44" s="1"/>
  <c r="AY17" i="24"/>
  <c r="BA16" i="24"/>
  <c r="C175" i="24"/>
  <c r="C235" i="24"/>
  <c r="AK18" i="24"/>
  <c r="C265" i="24"/>
  <c r="AP17" i="24"/>
  <c r="C356" i="24"/>
  <c r="BE15" i="24"/>
  <c r="A296" i="24"/>
  <c r="A296" i="44" s="1"/>
  <c r="AT18" i="24"/>
  <c r="AV17" i="24"/>
  <c r="A206" i="24"/>
  <c r="A206" i="44" s="1"/>
  <c r="AE21" i="24"/>
  <c r="AG20" i="24"/>
  <c r="C145" i="24"/>
  <c r="C325" i="24"/>
  <c r="AZ15" i="24"/>
  <c r="A25" i="24"/>
  <c r="C24" i="24"/>
  <c r="C86" i="24"/>
  <c r="C55" i="24"/>
  <c r="B24" i="24" l="1"/>
  <c r="B24" i="44" s="1"/>
  <c r="N22" i="44"/>
  <c r="AO17" i="44"/>
  <c r="BB17" i="24"/>
  <c r="M24" i="44"/>
  <c r="AG19" i="44"/>
  <c r="AR19" i="24"/>
  <c r="Y21" i="44"/>
  <c r="AH21" i="24"/>
  <c r="N7" i="40"/>
  <c r="B8" i="49"/>
  <c r="B8" i="47"/>
  <c r="AC20" i="44"/>
  <c r="AM20" i="24"/>
  <c r="AK18" i="44"/>
  <c r="AW18" i="24"/>
  <c r="A25" i="44"/>
  <c r="B8" i="48" s="1"/>
  <c r="D25" i="24"/>
  <c r="AS17" i="44"/>
  <c r="BG17" i="24"/>
  <c r="CK8" i="49"/>
  <c r="BM8" i="49"/>
  <c r="A9" i="49"/>
  <c r="O9" i="49"/>
  <c r="AO8" i="49"/>
  <c r="BA8" i="49"/>
  <c r="BY8" i="49"/>
  <c r="EI7" i="49"/>
  <c r="FG7" i="49"/>
  <c r="CW8" i="49"/>
  <c r="DI8" i="49"/>
  <c r="EU7" i="49"/>
  <c r="C9" i="48"/>
  <c r="CK8" i="48"/>
  <c r="BA8" i="48"/>
  <c r="EI7" i="48"/>
  <c r="AO8" i="48"/>
  <c r="CW8" i="48"/>
  <c r="Q9" i="48"/>
  <c r="BM8" i="48"/>
  <c r="FG7" i="48"/>
  <c r="BY8" i="48"/>
  <c r="DI8" i="48"/>
  <c r="EU7" i="48"/>
  <c r="ES7" i="47"/>
  <c r="BK8" i="47"/>
  <c r="C9" i="47"/>
  <c r="CI8" i="47"/>
  <c r="AM8" i="47"/>
  <c r="CU8" i="47"/>
  <c r="AA8" i="47"/>
  <c r="DU7" i="47"/>
  <c r="BW8" i="47"/>
  <c r="AY8" i="47"/>
  <c r="EG7" i="47"/>
  <c r="FE7" i="47"/>
  <c r="U24" i="24"/>
  <c r="W23" i="24"/>
  <c r="V23" i="24" s="1"/>
  <c r="P25" i="24"/>
  <c r="R24" i="24"/>
  <c r="Z23" i="24"/>
  <c r="AC23" i="24" s="1"/>
  <c r="AB22" i="24"/>
  <c r="AA22" i="24" s="1"/>
  <c r="Q23" i="44"/>
  <c r="A117" i="24"/>
  <c r="A117" i="44" s="1"/>
  <c r="F27" i="24"/>
  <c r="H26" i="24"/>
  <c r="G26" i="24" s="1"/>
  <c r="K26" i="24"/>
  <c r="N26" i="24" s="1"/>
  <c r="M25" i="24"/>
  <c r="L25" i="24" s="1"/>
  <c r="Q23" i="24"/>
  <c r="B116" i="24" s="1"/>
  <c r="C116" i="24"/>
  <c r="B8" i="40"/>
  <c r="B8" i="41"/>
  <c r="B8" i="43"/>
  <c r="B8" i="46"/>
  <c r="B8" i="39"/>
  <c r="B8" i="38"/>
  <c r="B8" i="36"/>
  <c r="B8" i="45"/>
  <c r="B8" i="37"/>
  <c r="E8" i="41"/>
  <c r="E8" i="38"/>
  <c r="G8" i="10"/>
  <c r="E8" i="40"/>
  <c r="E8" i="43"/>
  <c r="E8" i="37"/>
  <c r="E8" i="39"/>
  <c r="E8" i="36"/>
  <c r="FC7" i="46"/>
  <c r="DG7" i="46"/>
  <c r="BU8" i="46"/>
  <c r="AW8" i="46"/>
  <c r="Y8" i="46"/>
  <c r="AK8" i="46"/>
  <c r="BI8" i="46"/>
  <c r="CG8" i="46"/>
  <c r="EE7" i="46"/>
  <c r="DS7" i="46"/>
  <c r="EQ7" i="46"/>
  <c r="M8" i="46"/>
  <c r="DS7" i="45"/>
  <c r="CG8" i="45"/>
  <c r="EQ7" i="45"/>
  <c r="FC7" i="45"/>
  <c r="DG7" i="45"/>
  <c r="EE7" i="45"/>
  <c r="Y8" i="45"/>
  <c r="AM8" i="45"/>
  <c r="AW8" i="45"/>
  <c r="BU8" i="45"/>
  <c r="BI8" i="45"/>
  <c r="M8" i="45"/>
  <c r="B54" i="24"/>
  <c r="F23" i="44"/>
  <c r="B325" i="24"/>
  <c r="AP15" i="44"/>
  <c r="B145" i="24"/>
  <c r="R21" i="44"/>
  <c r="B356" i="24"/>
  <c r="AT15" i="44"/>
  <c r="B265" i="24"/>
  <c r="AH17" i="44"/>
  <c r="B235" i="24"/>
  <c r="AD18" i="44"/>
  <c r="B175" i="24"/>
  <c r="V20" i="44"/>
  <c r="B205" i="24"/>
  <c r="Z19" i="44"/>
  <c r="B295" i="24"/>
  <c r="AL16" i="44"/>
  <c r="A87" i="24"/>
  <c r="A87" i="44" s="1"/>
  <c r="I25" i="44"/>
  <c r="A56" i="24"/>
  <c r="A56" i="44" s="1"/>
  <c r="E25" i="44"/>
  <c r="M25" i="44"/>
  <c r="B85" i="24"/>
  <c r="J23" i="44"/>
  <c r="C206" i="24"/>
  <c r="AF20" i="24"/>
  <c r="A297" i="24"/>
  <c r="A297" i="44" s="1"/>
  <c r="AT19" i="24"/>
  <c r="AV18" i="24"/>
  <c r="C326" i="24"/>
  <c r="AZ16" i="24"/>
  <c r="A147" i="24"/>
  <c r="A147" i="44" s="1"/>
  <c r="C357" i="24"/>
  <c r="BE16" i="24"/>
  <c r="C266" i="24"/>
  <c r="AP18" i="24"/>
  <c r="C236" i="24"/>
  <c r="AK19" i="24"/>
  <c r="C176" i="24"/>
  <c r="A207" i="24"/>
  <c r="A207" i="44" s="1"/>
  <c r="AG21" i="24"/>
  <c r="AE22" i="24"/>
  <c r="C296" i="24"/>
  <c r="AU17" i="24"/>
  <c r="A327" i="24"/>
  <c r="A327" i="44" s="1"/>
  <c r="AY18" i="24"/>
  <c r="BA17" i="24"/>
  <c r="C146" i="24"/>
  <c r="A358" i="24"/>
  <c r="A358" i="44" s="1"/>
  <c r="BD18" i="24"/>
  <c r="BF17" i="24"/>
  <c r="A267" i="24"/>
  <c r="A267" i="44" s="1"/>
  <c r="AQ19" i="24"/>
  <c r="AO20" i="24"/>
  <c r="A237" i="24"/>
  <c r="A237" i="44" s="1"/>
  <c r="AJ21" i="24"/>
  <c r="AL20" i="24"/>
  <c r="A177" i="24"/>
  <c r="A177" i="44" s="1"/>
  <c r="A26" i="24"/>
  <c r="C25" i="24"/>
  <c r="C56" i="24"/>
  <c r="B25" i="24" l="1"/>
  <c r="B25" i="44" s="1"/>
  <c r="U23" i="44"/>
  <c r="N23" i="44"/>
  <c r="I27" i="24"/>
  <c r="E27" i="44"/>
  <c r="A26" i="44"/>
  <c r="D8" i="47" s="1"/>
  <c r="D26" i="24"/>
  <c r="AK19" i="44"/>
  <c r="AW19" i="24"/>
  <c r="Y22" i="44"/>
  <c r="AH22" i="24"/>
  <c r="A118" i="24"/>
  <c r="A118" i="44" s="1"/>
  <c r="S25" i="24"/>
  <c r="B8" i="10"/>
  <c r="AC21" i="44"/>
  <c r="AM21" i="24"/>
  <c r="Q24" i="44"/>
  <c r="X24" i="24"/>
  <c r="D8" i="49"/>
  <c r="AS18" i="44"/>
  <c r="BG18" i="24"/>
  <c r="AG20" i="44"/>
  <c r="AR20" i="24"/>
  <c r="AO18" i="44"/>
  <c r="BB18" i="24"/>
  <c r="D8" i="48"/>
  <c r="CY8" i="49"/>
  <c r="CA8" i="49"/>
  <c r="BC8" i="49"/>
  <c r="AC9" i="49"/>
  <c r="Q9" i="49"/>
  <c r="C9" i="49"/>
  <c r="BO8" i="49"/>
  <c r="CM8" i="49"/>
  <c r="EW7" i="49"/>
  <c r="DK8" i="49"/>
  <c r="FI7" i="49"/>
  <c r="DW8" i="49"/>
  <c r="DK8" i="48"/>
  <c r="EW7" i="48"/>
  <c r="CA8" i="48"/>
  <c r="FI7" i="48"/>
  <c r="BO8" i="48"/>
  <c r="S9" i="48"/>
  <c r="CY8" i="48"/>
  <c r="AC9" i="48"/>
  <c r="DW8" i="48"/>
  <c r="BC8" i="48"/>
  <c r="CM8" i="48"/>
  <c r="E9" i="48"/>
  <c r="E9" i="47"/>
  <c r="FG7" i="47"/>
  <c r="EI7" i="47"/>
  <c r="BA8" i="47"/>
  <c r="BY8" i="47"/>
  <c r="DI8" i="47"/>
  <c r="O9" i="47"/>
  <c r="CW8" i="47"/>
  <c r="AO8" i="47"/>
  <c r="CK8" i="47"/>
  <c r="BM8" i="47"/>
  <c r="EU7" i="47"/>
  <c r="Q24" i="24"/>
  <c r="B117" i="24" s="1"/>
  <c r="C117" i="24"/>
  <c r="C87" i="24"/>
  <c r="M26" i="24"/>
  <c r="L26" i="24" s="1"/>
  <c r="K27" i="24"/>
  <c r="N27" i="24" s="1"/>
  <c r="H27" i="24"/>
  <c r="G27" i="24" s="1"/>
  <c r="F28" i="24"/>
  <c r="I28" i="24" s="1"/>
  <c r="Z24" i="24"/>
  <c r="AC24" i="24" s="1"/>
  <c r="AB23" i="24"/>
  <c r="AA23" i="24" s="1"/>
  <c r="P26" i="24"/>
  <c r="S26" i="24" s="1"/>
  <c r="R25" i="24"/>
  <c r="U25" i="24"/>
  <c r="X25" i="24" s="1"/>
  <c r="W24" i="24"/>
  <c r="D8" i="10"/>
  <c r="D8" i="37"/>
  <c r="D8" i="43"/>
  <c r="D8" i="40"/>
  <c r="D8" i="41"/>
  <c r="D8" i="36"/>
  <c r="D8" i="39"/>
  <c r="D8" i="46"/>
  <c r="D8" i="38"/>
  <c r="G8" i="36"/>
  <c r="G8" i="39"/>
  <c r="G8" i="43"/>
  <c r="G8" i="40"/>
  <c r="G8" i="37"/>
  <c r="I8" i="10"/>
  <c r="G8" i="38"/>
  <c r="G8" i="41"/>
  <c r="A9" i="46"/>
  <c r="ES7" i="46"/>
  <c r="DU7" i="46"/>
  <c r="EG7" i="46"/>
  <c r="CI8" i="46"/>
  <c r="BK8" i="46"/>
  <c r="AM8" i="46"/>
  <c r="AA8" i="46"/>
  <c r="AY8" i="46"/>
  <c r="BW8" i="46"/>
  <c r="CU8" i="46"/>
  <c r="FE7" i="46"/>
  <c r="EG7" i="45"/>
  <c r="CU8" i="45"/>
  <c r="FE7" i="45"/>
  <c r="ES7" i="45"/>
  <c r="DU7" i="45"/>
  <c r="A9" i="45"/>
  <c r="BK8" i="45"/>
  <c r="BW8" i="45"/>
  <c r="AY8" i="45"/>
  <c r="AO8" i="45"/>
  <c r="AA8" i="45"/>
  <c r="CI8" i="45"/>
  <c r="A57" i="24"/>
  <c r="A57" i="44" s="1"/>
  <c r="E26" i="44"/>
  <c r="M26" i="44"/>
  <c r="B146" i="24"/>
  <c r="R22" i="44"/>
  <c r="B176" i="24"/>
  <c r="V21" i="44"/>
  <c r="B236" i="24"/>
  <c r="AD19" i="44"/>
  <c r="B266" i="24"/>
  <c r="AH18" i="44"/>
  <c r="B357" i="24"/>
  <c r="AT16" i="44"/>
  <c r="B206" i="24"/>
  <c r="Z20" i="44"/>
  <c r="A88" i="24"/>
  <c r="A88" i="44" s="1"/>
  <c r="I26" i="44"/>
  <c r="B86" i="24"/>
  <c r="J24" i="44"/>
  <c r="B55" i="24"/>
  <c r="F24" i="44"/>
  <c r="B296" i="24"/>
  <c r="AL17" i="44"/>
  <c r="B326" i="24"/>
  <c r="AP16" i="44"/>
  <c r="A178" i="24"/>
  <c r="A178" i="44" s="1"/>
  <c r="A238" i="24"/>
  <c r="A238" i="44" s="1"/>
  <c r="AJ22" i="24"/>
  <c r="AL21" i="24"/>
  <c r="A268" i="24"/>
  <c r="A268" i="44" s="1"/>
  <c r="AQ20" i="24"/>
  <c r="AO21" i="24"/>
  <c r="A359" i="24"/>
  <c r="A359" i="44" s="1"/>
  <c r="BF18" i="24"/>
  <c r="BD19" i="24"/>
  <c r="C327" i="24"/>
  <c r="AZ17" i="24"/>
  <c r="C207" i="24"/>
  <c r="AF21" i="24"/>
  <c r="A148" i="24"/>
  <c r="A148" i="44" s="1"/>
  <c r="A298" i="24"/>
  <c r="A298" i="44" s="1"/>
  <c r="AV19" i="24"/>
  <c r="AT20" i="24"/>
  <c r="C177" i="24"/>
  <c r="C237" i="24"/>
  <c r="AK20" i="24"/>
  <c r="C267" i="24"/>
  <c r="AP19" i="24"/>
  <c r="C358" i="24"/>
  <c r="BE17" i="24"/>
  <c r="A328" i="24"/>
  <c r="A328" i="44" s="1"/>
  <c r="AY19" i="24"/>
  <c r="BA18" i="24"/>
  <c r="A208" i="24"/>
  <c r="A208" i="44" s="1"/>
  <c r="AE23" i="24"/>
  <c r="AG22" i="24"/>
  <c r="C147" i="24"/>
  <c r="C297" i="24"/>
  <c r="AU18" i="24"/>
  <c r="A27" i="24"/>
  <c r="C26" i="24"/>
  <c r="C88" i="24"/>
  <c r="C57" i="24"/>
  <c r="U24" i="44" l="1"/>
  <c r="B26" i="24"/>
  <c r="B26" i="44" s="1"/>
  <c r="V24" i="24"/>
  <c r="A27" i="44"/>
  <c r="D27" i="24"/>
  <c r="AO19" i="44"/>
  <c r="BB19" i="24"/>
  <c r="AC22" i="44"/>
  <c r="AM22" i="24"/>
  <c r="AK20" i="44"/>
  <c r="AW20" i="24"/>
  <c r="Y23" i="44"/>
  <c r="AH23" i="24"/>
  <c r="AS19" i="44"/>
  <c r="BG19" i="24"/>
  <c r="AG21" i="44"/>
  <c r="AR21" i="24"/>
  <c r="D8" i="45"/>
  <c r="FK7" i="49"/>
  <c r="DM8" i="49"/>
  <c r="CO8" i="49"/>
  <c r="BQ8" i="49"/>
  <c r="E9" i="49"/>
  <c r="S9" i="49"/>
  <c r="AE9" i="49"/>
  <c r="AQ9" i="49"/>
  <c r="CC8" i="49"/>
  <c r="DA8" i="49"/>
  <c r="DY8" i="49"/>
  <c r="EK8" i="49"/>
  <c r="G9" i="48"/>
  <c r="CO8" i="48"/>
  <c r="AQ9" i="48"/>
  <c r="DY8" i="48"/>
  <c r="DA8" i="48"/>
  <c r="U9" i="48"/>
  <c r="BQ8" i="48"/>
  <c r="FK7" i="48"/>
  <c r="CC8" i="48"/>
  <c r="EK8" i="48"/>
  <c r="DM8" i="48"/>
  <c r="AE9" i="48"/>
  <c r="G9" i="47"/>
  <c r="EW7" i="47"/>
  <c r="BO8" i="47"/>
  <c r="CM8" i="47"/>
  <c r="AC9" i="47"/>
  <c r="CY8" i="47"/>
  <c r="Q9" i="47"/>
  <c r="DK8" i="47"/>
  <c r="CA8" i="47"/>
  <c r="BC8" i="47"/>
  <c r="DW8" i="47"/>
  <c r="FI7" i="47"/>
  <c r="N24" i="44"/>
  <c r="U26" i="24"/>
  <c r="X26" i="24" s="1"/>
  <c r="W25" i="24"/>
  <c r="V25" i="24" s="1"/>
  <c r="P27" i="24"/>
  <c r="R26" i="24"/>
  <c r="Z25" i="24"/>
  <c r="AB24" i="24"/>
  <c r="AA24" i="24" s="1"/>
  <c r="Q25" i="44"/>
  <c r="A119" i="24"/>
  <c r="A119" i="44" s="1"/>
  <c r="Q25" i="24"/>
  <c r="B118" i="24" s="1"/>
  <c r="C118" i="24"/>
  <c r="H28" i="24"/>
  <c r="G28" i="24" s="1"/>
  <c r="F29" i="24"/>
  <c r="I29" i="24" s="1"/>
  <c r="M27" i="24"/>
  <c r="L27" i="24" s="1"/>
  <c r="K28" i="24"/>
  <c r="N28" i="24" s="1"/>
  <c r="F8" i="41"/>
  <c r="F8" i="38"/>
  <c r="F8" i="45"/>
  <c r="F8" i="40"/>
  <c r="F8" i="43"/>
  <c r="F8" i="39"/>
  <c r="F8" i="36"/>
  <c r="F8" i="37"/>
  <c r="F8" i="46"/>
  <c r="I8" i="41"/>
  <c r="I8" i="36"/>
  <c r="I8" i="38"/>
  <c r="K8" i="10"/>
  <c r="I8" i="37"/>
  <c r="I8" i="40"/>
  <c r="I8" i="43"/>
  <c r="I8" i="39"/>
  <c r="FG7" i="46"/>
  <c r="CW8" i="46"/>
  <c r="BY8" i="46"/>
  <c r="BA8" i="46"/>
  <c r="O9" i="46"/>
  <c r="AO8" i="46"/>
  <c r="BM8" i="46"/>
  <c r="CK8" i="46"/>
  <c r="EI7" i="46"/>
  <c r="DI8" i="46"/>
  <c r="EU7" i="46"/>
  <c r="C9" i="46"/>
  <c r="CK8" i="45"/>
  <c r="AC9" i="45"/>
  <c r="BY8" i="45"/>
  <c r="C9" i="45"/>
  <c r="DI8" i="45"/>
  <c r="EU7" i="45"/>
  <c r="FG7" i="45"/>
  <c r="EI7" i="45"/>
  <c r="O9" i="45"/>
  <c r="BA8" i="45"/>
  <c r="BM8" i="45"/>
  <c r="CW8" i="45"/>
  <c r="B56" i="24"/>
  <c r="F25" i="44"/>
  <c r="B297" i="24"/>
  <c r="AL18" i="44"/>
  <c r="B147" i="24"/>
  <c r="R23" i="44"/>
  <c r="B358" i="24"/>
  <c r="AT17" i="44"/>
  <c r="B267" i="24"/>
  <c r="AH19" i="44"/>
  <c r="B237" i="24"/>
  <c r="AD20" i="44"/>
  <c r="B177" i="24"/>
  <c r="V22" i="44"/>
  <c r="B207" i="24"/>
  <c r="Z21" i="44"/>
  <c r="B327" i="24"/>
  <c r="AP17" i="44"/>
  <c r="A89" i="24"/>
  <c r="A89" i="44" s="1"/>
  <c r="I27" i="44"/>
  <c r="A58" i="24"/>
  <c r="A58" i="44" s="1"/>
  <c r="M27" i="44"/>
  <c r="B87" i="24"/>
  <c r="J25" i="44"/>
  <c r="C208" i="24"/>
  <c r="AF22" i="24"/>
  <c r="A329" i="24"/>
  <c r="A329" i="44" s="1"/>
  <c r="AY20" i="24"/>
  <c r="BA19" i="24"/>
  <c r="A299" i="24"/>
  <c r="A299" i="44" s="1"/>
  <c r="AV20" i="24"/>
  <c r="AT21" i="24"/>
  <c r="A149" i="24"/>
  <c r="A149" i="44" s="1"/>
  <c r="Q26" i="44"/>
  <c r="A360" i="24"/>
  <c r="A360" i="44" s="1"/>
  <c r="BD20" i="24"/>
  <c r="BF19" i="24"/>
  <c r="C268" i="24"/>
  <c r="AP20" i="24"/>
  <c r="C238" i="24"/>
  <c r="AK21" i="24"/>
  <c r="A179" i="24"/>
  <c r="A179" i="44" s="1"/>
  <c r="A209" i="24"/>
  <c r="A209" i="44" s="1"/>
  <c r="AG23" i="24"/>
  <c r="AE24" i="24"/>
  <c r="C328" i="24"/>
  <c r="AZ18" i="24"/>
  <c r="C298" i="24"/>
  <c r="AU19" i="24"/>
  <c r="C148" i="24"/>
  <c r="C359" i="24"/>
  <c r="BE18" i="24"/>
  <c r="A269" i="24"/>
  <c r="A269" i="44" s="1"/>
  <c r="AQ21" i="24"/>
  <c r="AO22" i="24"/>
  <c r="A239" i="24"/>
  <c r="A239" i="44" s="1"/>
  <c r="AJ23" i="24"/>
  <c r="AL22" i="24"/>
  <c r="C178" i="24"/>
  <c r="A28" i="24"/>
  <c r="C27" i="24"/>
  <c r="C58" i="24"/>
  <c r="B27" i="24" l="1"/>
  <c r="B27" i="44" s="1"/>
  <c r="F8" i="49"/>
  <c r="F8" i="48"/>
  <c r="F8" i="47"/>
  <c r="N25" i="44"/>
  <c r="A28" i="44"/>
  <c r="D28" i="24"/>
  <c r="AG22" i="44"/>
  <c r="AR22" i="24"/>
  <c r="Y24" i="44"/>
  <c r="AH24" i="24"/>
  <c r="AS20" i="44"/>
  <c r="BG20" i="24"/>
  <c r="AO20" i="44"/>
  <c r="BB20" i="24"/>
  <c r="U25" i="44"/>
  <c r="AC25" i="24"/>
  <c r="A120" i="24"/>
  <c r="A120" i="44" s="1"/>
  <c r="S27" i="24"/>
  <c r="AC23" i="44"/>
  <c r="AM23" i="24"/>
  <c r="F8" i="10"/>
  <c r="H8" i="49"/>
  <c r="H8" i="47"/>
  <c r="H8" i="48"/>
  <c r="AK21" i="44"/>
  <c r="AW21" i="24"/>
  <c r="EM8" i="49"/>
  <c r="EA8" i="49"/>
  <c r="DC8" i="49"/>
  <c r="CE8" i="49"/>
  <c r="AS9" i="49"/>
  <c r="AG9" i="49"/>
  <c r="U9" i="49"/>
  <c r="G9" i="49"/>
  <c r="BE9" i="49"/>
  <c r="CQ8" i="49"/>
  <c r="DO8" i="49"/>
  <c r="EY8" i="49"/>
  <c r="AG9" i="48"/>
  <c r="DO8" i="48"/>
  <c r="CE8" i="48"/>
  <c r="EY8" i="48"/>
  <c r="BE9" i="48"/>
  <c r="W9" i="48"/>
  <c r="DC8" i="48"/>
  <c r="EA8" i="48"/>
  <c r="AS9" i="48"/>
  <c r="CQ8" i="48"/>
  <c r="I9" i="48"/>
  <c r="EM8" i="48"/>
  <c r="I9" i="47"/>
  <c r="S9" i="47"/>
  <c r="FK7" i="47"/>
  <c r="DY8" i="47"/>
  <c r="AQ9" i="47"/>
  <c r="CC8" i="47"/>
  <c r="DM8" i="47"/>
  <c r="DA8" i="47"/>
  <c r="AE9" i="47"/>
  <c r="CO8" i="47"/>
  <c r="BQ8" i="47"/>
  <c r="EK8" i="47"/>
  <c r="C89" i="24"/>
  <c r="M28" i="24"/>
  <c r="L28" i="24" s="1"/>
  <c r="K29" i="24"/>
  <c r="N29" i="24" s="1"/>
  <c r="H29" i="24"/>
  <c r="G29" i="24" s="1"/>
  <c r="F30" i="24"/>
  <c r="I30" i="24" s="1"/>
  <c r="Q26" i="24"/>
  <c r="N26" i="44" s="1"/>
  <c r="C119" i="24"/>
  <c r="AB25" i="24"/>
  <c r="Z26" i="24"/>
  <c r="R27" i="24"/>
  <c r="P28" i="24"/>
  <c r="S28" i="24" s="1"/>
  <c r="W26" i="24"/>
  <c r="V26" i="24" s="1"/>
  <c r="U27" i="24"/>
  <c r="X27" i="24" s="1"/>
  <c r="H8" i="39"/>
  <c r="H8" i="43"/>
  <c r="H8" i="40"/>
  <c r="H8" i="37"/>
  <c r="H8" i="36"/>
  <c r="H8" i="45"/>
  <c r="H8" i="41"/>
  <c r="H8" i="38"/>
  <c r="H8" i="46"/>
  <c r="K8" i="39"/>
  <c r="K8" i="43"/>
  <c r="K8" i="40"/>
  <c r="K8" i="38"/>
  <c r="K8" i="36"/>
  <c r="K8" i="37"/>
  <c r="M8" i="10"/>
  <c r="K8" i="41"/>
  <c r="E9" i="46"/>
  <c r="EW7" i="46"/>
  <c r="DK8" i="46"/>
  <c r="DW8" i="46"/>
  <c r="CM8" i="46"/>
  <c r="BO8" i="46"/>
  <c r="AC9" i="46"/>
  <c r="Q9" i="46"/>
  <c r="BC8" i="46"/>
  <c r="CA8" i="46"/>
  <c r="CY8" i="46"/>
  <c r="FI7" i="46"/>
  <c r="DW8" i="45"/>
  <c r="FI7" i="45"/>
  <c r="EW7" i="45"/>
  <c r="CY8" i="45"/>
  <c r="BO8" i="45"/>
  <c r="BC8" i="45"/>
  <c r="Q9" i="45"/>
  <c r="DK8" i="45"/>
  <c r="E9" i="45"/>
  <c r="CA8" i="45"/>
  <c r="AE9" i="45"/>
  <c r="CM8" i="45"/>
  <c r="A59" i="24"/>
  <c r="A59" i="44" s="1"/>
  <c r="E28" i="44"/>
  <c r="B178" i="24"/>
  <c r="V23" i="44"/>
  <c r="B359" i="24"/>
  <c r="AT18" i="44"/>
  <c r="B148" i="24"/>
  <c r="R24" i="44"/>
  <c r="B298" i="24"/>
  <c r="AL19" i="44"/>
  <c r="B328" i="24"/>
  <c r="AP18" i="44"/>
  <c r="B238" i="24"/>
  <c r="AD21" i="44"/>
  <c r="B268" i="24"/>
  <c r="AH20" i="44"/>
  <c r="B208" i="24"/>
  <c r="Z22" i="44"/>
  <c r="A90" i="24"/>
  <c r="A90" i="44" s="1"/>
  <c r="I28" i="44"/>
  <c r="B88" i="24"/>
  <c r="J26" i="44"/>
  <c r="B57" i="24"/>
  <c r="F26" i="44"/>
  <c r="C239" i="24"/>
  <c r="AK22" i="24"/>
  <c r="C269" i="24"/>
  <c r="AP21" i="24"/>
  <c r="A210" i="24"/>
  <c r="A210" i="44" s="1"/>
  <c r="AE25" i="24"/>
  <c r="AG24" i="24"/>
  <c r="C179" i="24"/>
  <c r="C360" i="24"/>
  <c r="BE19" i="24"/>
  <c r="C149" i="24"/>
  <c r="A300" i="24"/>
  <c r="A300" i="44" s="1"/>
  <c r="AV21" i="24"/>
  <c r="AT22" i="24"/>
  <c r="A330" i="24"/>
  <c r="A330" i="44" s="1"/>
  <c r="BA20" i="24"/>
  <c r="AY21" i="24"/>
  <c r="A240" i="24"/>
  <c r="A240" i="44" s="1"/>
  <c r="AJ24" i="24"/>
  <c r="AL23" i="24"/>
  <c r="A270" i="24"/>
  <c r="A270" i="44" s="1"/>
  <c r="AQ22" i="24"/>
  <c r="AO23" i="24"/>
  <c r="C209" i="24"/>
  <c r="AF23" i="24"/>
  <c r="A180" i="24"/>
  <c r="A180" i="44" s="1"/>
  <c r="A361" i="24"/>
  <c r="A361" i="44" s="1"/>
  <c r="BF20" i="24"/>
  <c r="BD21" i="24"/>
  <c r="A150" i="24"/>
  <c r="A150" i="44" s="1"/>
  <c r="C299" i="24"/>
  <c r="AU20" i="24"/>
  <c r="C329" i="24"/>
  <c r="AZ19" i="24"/>
  <c r="A29" i="24"/>
  <c r="C28" i="24"/>
  <c r="C59" i="24"/>
  <c r="B28" i="24" l="1"/>
  <c r="B28" i="44" s="1"/>
  <c r="C90" i="24"/>
  <c r="B119" i="24"/>
  <c r="AA25" i="24"/>
  <c r="A121" i="24"/>
  <c r="A121" i="44" s="1"/>
  <c r="AK22" i="44"/>
  <c r="AW22" i="24"/>
  <c r="AS21" i="44"/>
  <c r="BG21" i="24"/>
  <c r="A29" i="44"/>
  <c r="D29" i="24"/>
  <c r="AO21" i="44"/>
  <c r="BB21" i="24"/>
  <c r="U26" i="44"/>
  <c r="AC26" i="24"/>
  <c r="AC24" i="44"/>
  <c r="AM24" i="24"/>
  <c r="AG23" i="44"/>
  <c r="AR23" i="24"/>
  <c r="Y25" i="44"/>
  <c r="AH25" i="24"/>
  <c r="H8" i="10"/>
  <c r="FA8" i="49"/>
  <c r="DQ8" i="49"/>
  <c r="CS8" i="49"/>
  <c r="BG9" i="49"/>
  <c r="I9" i="49"/>
  <c r="W9" i="49"/>
  <c r="AI9" i="49"/>
  <c r="AU9" i="49"/>
  <c r="BS9" i="49"/>
  <c r="DE8" i="49"/>
  <c r="EC8" i="49"/>
  <c r="EO8" i="49"/>
  <c r="EO8" i="48"/>
  <c r="K9" i="48"/>
  <c r="CS8" i="48"/>
  <c r="AU9" i="48"/>
  <c r="EC8" i="48"/>
  <c r="DE8" i="48"/>
  <c r="Y9" i="48"/>
  <c r="FA8" i="48"/>
  <c r="BS9" i="48"/>
  <c r="DQ8" i="48"/>
  <c r="AI9" i="48"/>
  <c r="BG9" i="48"/>
  <c r="AG9" i="47"/>
  <c r="U9" i="47"/>
  <c r="K9" i="47"/>
  <c r="EM8" i="47"/>
  <c r="BE9" i="47"/>
  <c r="CQ8" i="47"/>
  <c r="DC8" i="47"/>
  <c r="DO8" i="47"/>
  <c r="CE8" i="47"/>
  <c r="AS9" i="47"/>
  <c r="EA8" i="47"/>
  <c r="EY8" i="47"/>
  <c r="U28" i="24"/>
  <c r="X28" i="24" s="1"/>
  <c r="W27" i="24"/>
  <c r="V27" i="24" s="1"/>
  <c r="P29" i="24"/>
  <c r="M29" i="44" s="1"/>
  <c r="R28" i="24"/>
  <c r="Z27" i="24"/>
  <c r="AB26" i="24"/>
  <c r="H30" i="24"/>
  <c r="G30" i="24" s="1"/>
  <c r="F31" i="24"/>
  <c r="I31" i="24" s="1"/>
  <c r="M29" i="24"/>
  <c r="L29" i="24" s="1"/>
  <c r="K30" i="24"/>
  <c r="N30" i="24" s="1"/>
  <c r="Q27" i="44"/>
  <c r="M28" i="44"/>
  <c r="Q27" i="24"/>
  <c r="B120" i="24" s="1"/>
  <c r="C120" i="24"/>
  <c r="J8" i="41"/>
  <c r="J8" i="45"/>
  <c r="J8" i="37"/>
  <c r="J8" i="36"/>
  <c r="J8" i="46"/>
  <c r="J8" i="40"/>
  <c r="J8" i="43"/>
  <c r="J8" i="39"/>
  <c r="J8" i="38"/>
  <c r="M8" i="41"/>
  <c r="A9" i="10"/>
  <c r="M8" i="37"/>
  <c r="M8" i="38"/>
  <c r="M8" i="39"/>
  <c r="M8" i="36"/>
  <c r="M8" i="40"/>
  <c r="M8" i="43"/>
  <c r="G9" i="46"/>
  <c r="S9" i="46"/>
  <c r="FK7" i="46"/>
  <c r="DA8" i="46"/>
  <c r="CC8" i="46"/>
  <c r="AQ9" i="46"/>
  <c r="AE9" i="46"/>
  <c r="BQ8" i="46"/>
  <c r="CO8" i="46"/>
  <c r="DY8" i="46"/>
  <c r="DM8" i="46"/>
  <c r="EK8" i="46"/>
  <c r="EK8" i="45"/>
  <c r="CO8" i="45"/>
  <c r="AG9" i="45"/>
  <c r="CC8" i="45"/>
  <c r="G9" i="45"/>
  <c r="DM8" i="45"/>
  <c r="S9" i="45"/>
  <c r="AQ9" i="45"/>
  <c r="BQ8" i="45"/>
  <c r="DA8" i="45"/>
  <c r="FK7" i="45"/>
  <c r="DY8" i="45"/>
  <c r="A91" i="24"/>
  <c r="A91" i="44" s="1"/>
  <c r="I29" i="44"/>
  <c r="B58" i="24"/>
  <c r="F27" i="44"/>
  <c r="B329" i="24"/>
  <c r="AP19" i="44"/>
  <c r="B299" i="24"/>
  <c r="AL20" i="44"/>
  <c r="B269" i="24"/>
  <c r="AH21" i="44"/>
  <c r="B239" i="24"/>
  <c r="AD22" i="44"/>
  <c r="A60" i="24"/>
  <c r="A60" i="44" s="1"/>
  <c r="E29" i="44"/>
  <c r="B89" i="24"/>
  <c r="J27" i="44"/>
  <c r="B209" i="24"/>
  <c r="Z23" i="44"/>
  <c r="B149" i="24"/>
  <c r="R25" i="44"/>
  <c r="B360" i="24"/>
  <c r="AT19" i="44"/>
  <c r="B179" i="24"/>
  <c r="V24" i="44"/>
  <c r="C150" i="24"/>
  <c r="C361" i="24"/>
  <c r="BE20" i="24"/>
  <c r="C180" i="24"/>
  <c r="C270" i="24"/>
  <c r="AP22" i="24"/>
  <c r="C240" i="24"/>
  <c r="AK23" i="24"/>
  <c r="C330" i="24"/>
  <c r="AZ20" i="24"/>
  <c r="A301" i="24"/>
  <c r="A301" i="44" s="1"/>
  <c r="AT23" i="24"/>
  <c r="AV22" i="24"/>
  <c r="A211" i="24"/>
  <c r="A211" i="44" s="1"/>
  <c r="AG25" i="24"/>
  <c r="AE26" i="24"/>
  <c r="A151" i="24"/>
  <c r="A151" i="44" s="1"/>
  <c r="Q28" i="44"/>
  <c r="A362" i="24"/>
  <c r="A362" i="44" s="1"/>
  <c r="BF21" i="24"/>
  <c r="BD22" i="24"/>
  <c r="A181" i="24"/>
  <c r="A181" i="44" s="1"/>
  <c r="A271" i="24"/>
  <c r="A271" i="44" s="1"/>
  <c r="AQ23" i="24"/>
  <c r="AO24" i="24"/>
  <c r="A241" i="24"/>
  <c r="A241" i="44" s="1"/>
  <c r="AJ25" i="24"/>
  <c r="AL24" i="24"/>
  <c r="A331" i="24"/>
  <c r="A331" i="44" s="1"/>
  <c r="BA21" i="24"/>
  <c r="AY22" i="24"/>
  <c r="C300" i="24"/>
  <c r="AU21" i="24"/>
  <c r="C210" i="24"/>
  <c r="AF24" i="24"/>
  <c r="A30" i="24"/>
  <c r="C29" i="24"/>
  <c r="C60" i="24"/>
  <c r="J8" i="47" l="1"/>
  <c r="J8" i="48"/>
  <c r="J8" i="49"/>
  <c r="N27" i="44"/>
  <c r="B29" i="24"/>
  <c r="B29" i="44" s="1"/>
  <c r="AA26" i="24"/>
  <c r="Y26" i="44"/>
  <c r="AH26" i="24"/>
  <c r="A30" i="44"/>
  <c r="L8" i="48" s="1"/>
  <c r="D30" i="24"/>
  <c r="AK23" i="44"/>
  <c r="AW23" i="24"/>
  <c r="AC25" i="44"/>
  <c r="AM25" i="24"/>
  <c r="A122" i="24"/>
  <c r="A122" i="44" s="1"/>
  <c r="S29" i="24"/>
  <c r="AG24" i="44"/>
  <c r="AR24" i="24"/>
  <c r="J8" i="10"/>
  <c r="AO22" i="44"/>
  <c r="BB22" i="24"/>
  <c r="AS22" i="44"/>
  <c r="BG22" i="24"/>
  <c r="U27" i="44"/>
  <c r="AC27" i="24"/>
  <c r="EQ8" i="49"/>
  <c r="EE8" i="49"/>
  <c r="DG8" i="49"/>
  <c r="BU9" i="49"/>
  <c r="AW9" i="49"/>
  <c r="AK9" i="49"/>
  <c r="Y9" i="49"/>
  <c r="K9" i="49"/>
  <c r="BI9" i="49"/>
  <c r="CG9" i="49"/>
  <c r="DS8" i="49"/>
  <c r="FC8" i="49"/>
  <c r="BI9" i="48"/>
  <c r="AK9" i="48"/>
  <c r="DS8" i="48"/>
  <c r="BU9" i="48"/>
  <c r="FC8" i="48"/>
  <c r="AA9" i="48"/>
  <c r="DG8" i="48"/>
  <c r="EE8" i="48"/>
  <c r="AW9" i="48"/>
  <c r="CG9" i="48"/>
  <c r="M9" i="48"/>
  <c r="EQ8" i="48"/>
  <c r="AU9" i="47"/>
  <c r="AI9" i="47"/>
  <c r="M9" i="47"/>
  <c r="W9" i="47"/>
  <c r="FA8" i="47"/>
  <c r="EC8" i="47"/>
  <c r="BS9" i="47"/>
  <c r="DQ8" i="47"/>
  <c r="DE8" i="47"/>
  <c r="CS8" i="47"/>
  <c r="BG9" i="47"/>
  <c r="EO8" i="47"/>
  <c r="C91" i="24"/>
  <c r="M30" i="24"/>
  <c r="L30" i="24" s="1"/>
  <c r="K31" i="24"/>
  <c r="N31" i="24" s="1"/>
  <c r="H31" i="24"/>
  <c r="G31" i="24" s="1"/>
  <c r="F32" i="24"/>
  <c r="I32" i="24" s="1"/>
  <c r="Q28" i="24"/>
  <c r="N28" i="44" s="1"/>
  <c r="C121" i="24"/>
  <c r="AB27" i="24"/>
  <c r="Z28" i="24"/>
  <c r="AC28" i="24" s="1"/>
  <c r="R29" i="24"/>
  <c r="P30" i="24"/>
  <c r="S30" i="24" s="1"/>
  <c r="W28" i="24"/>
  <c r="V28" i="24" s="1"/>
  <c r="U29" i="24"/>
  <c r="X29" i="24" s="1"/>
  <c r="L8" i="43"/>
  <c r="L8" i="40"/>
  <c r="L8" i="36"/>
  <c r="L8" i="46"/>
  <c r="L8" i="39"/>
  <c r="L8" i="38"/>
  <c r="L8" i="45"/>
  <c r="L8" i="41"/>
  <c r="L8" i="10"/>
  <c r="A9" i="37"/>
  <c r="A9" i="43"/>
  <c r="A9" i="40"/>
  <c r="A9" i="36"/>
  <c r="A9" i="39"/>
  <c r="A9" i="38"/>
  <c r="C9" i="10"/>
  <c r="A9" i="41"/>
  <c r="U9" i="46"/>
  <c r="I9" i="46"/>
  <c r="AG9" i="46"/>
  <c r="EM8" i="46"/>
  <c r="DO8" i="46"/>
  <c r="EA8" i="46"/>
  <c r="CQ8" i="46"/>
  <c r="BE9" i="46"/>
  <c r="AS9" i="46"/>
  <c r="CE8" i="46"/>
  <c r="DC8" i="46"/>
  <c r="EY8" i="46"/>
  <c r="EA8" i="45"/>
  <c r="EY8" i="45"/>
  <c r="DC8" i="45"/>
  <c r="BE9" i="45"/>
  <c r="AS9" i="45"/>
  <c r="U9" i="45"/>
  <c r="DO8" i="45"/>
  <c r="I9" i="45"/>
  <c r="CE8" i="45"/>
  <c r="AI9" i="45"/>
  <c r="CQ8" i="45"/>
  <c r="EM8" i="45"/>
  <c r="B210" i="24"/>
  <c r="Z24" i="44"/>
  <c r="B300" i="24"/>
  <c r="AL21" i="44"/>
  <c r="B330" i="24"/>
  <c r="AP20" i="44"/>
  <c r="B240" i="24"/>
  <c r="AD23" i="44"/>
  <c r="B270" i="24"/>
  <c r="AH22" i="44"/>
  <c r="B180" i="24"/>
  <c r="V25" i="44"/>
  <c r="B361" i="24"/>
  <c r="AT20" i="44"/>
  <c r="B150" i="24"/>
  <c r="R26" i="44"/>
  <c r="A61" i="24"/>
  <c r="A61" i="44" s="1"/>
  <c r="E30" i="44"/>
  <c r="A92" i="24"/>
  <c r="A92" i="44" s="1"/>
  <c r="I30" i="44"/>
  <c r="B90" i="24"/>
  <c r="J28" i="44"/>
  <c r="B59" i="24"/>
  <c r="F28" i="44"/>
  <c r="A332" i="24"/>
  <c r="A332" i="44" s="1"/>
  <c r="AY23" i="24"/>
  <c r="BA22" i="24"/>
  <c r="A242" i="24"/>
  <c r="A242" i="44" s="1"/>
  <c r="AJ26" i="24"/>
  <c r="AL25" i="24"/>
  <c r="A272" i="24"/>
  <c r="A272" i="44" s="1"/>
  <c r="AQ24" i="24"/>
  <c r="AO25" i="24"/>
  <c r="C181" i="24"/>
  <c r="A363" i="24"/>
  <c r="A363" i="44" s="1"/>
  <c r="BD23" i="24"/>
  <c r="BF22" i="24"/>
  <c r="C151" i="24"/>
  <c r="A212" i="24"/>
  <c r="A212" i="44" s="1"/>
  <c r="AG26" i="24"/>
  <c r="AE27" i="24"/>
  <c r="A302" i="24"/>
  <c r="A302" i="44" s="1"/>
  <c r="AV23" i="24"/>
  <c r="AT24" i="24"/>
  <c r="C331" i="24"/>
  <c r="AZ21" i="24"/>
  <c r="C241" i="24"/>
  <c r="AK24" i="24"/>
  <c r="C271" i="24"/>
  <c r="AP23" i="24"/>
  <c r="A182" i="24"/>
  <c r="A182" i="44" s="1"/>
  <c r="C362" i="24"/>
  <c r="BE21" i="24"/>
  <c r="A152" i="24"/>
  <c r="A152" i="44" s="1"/>
  <c r="C211" i="24"/>
  <c r="AF25" i="24"/>
  <c r="C301" i="24"/>
  <c r="AU22" i="24"/>
  <c r="A31" i="24"/>
  <c r="D31" i="24" s="1"/>
  <c r="C30" i="24"/>
  <c r="C92" i="24"/>
  <c r="C61" i="24"/>
  <c r="L8" i="49" l="1"/>
  <c r="L8" i="47"/>
  <c r="A123" i="24"/>
  <c r="A123" i="44" s="1"/>
  <c r="B30" i="24"/>
  <c r="B30" i="44" s="1"/>
  <c r="B121" i="24"/>
  <c r="AA27" i="24"/>
  <c r="AO23" i="44"/>
  <c r="BB23" i="24"/>
  <c r="Y27" i="44"/>
  <c r="AH27" i="24"/>
  <c r="AG25" i="44"/>
  <c r="AR25" i="24"/>
  <c r="AK24" i="44"/>
  <c r="AW24" i="24"/>
  <c r="AC26" i="44"/>
  <c r="AM26" i="24"/>
  <c r="L8" i="37"/>
  <c r="AS23" i="44"/>
  <c r="BG23" i="24"/>
  <c r="FE8" i="49"/>
  <c r="DU8" i="49"/>
  <c r="CI9" i="49"/>
  <c r="BK9" i="49"/>
  <c r="M9" i="49"/>
  <c r="AA9" i="49"/>
  <c r="AM9" i="49"/>
  <c r="AY9" i="49"/>
  <c r="BW9" i="49"/>
  <c r="CU9" i="49"/>
  <c r="EG8" i="49"/>
  <c r="ES8" i="49"/>
  <c r="ES8" i="48"/>
  <c r="A10" i="48"/>
  <c r="CI9" i="48"/>
  <c r="AY9" i="48"/>
  <c r="EG8" i="48"/>
  <c r="CU9" i="48"/>
  <c r="O10" i="48"/>
  <c r="FE8" i="48"/>
  <c r="BW9" i="48"/>
  <c r="DU8" i="48"/>
  <c r="AM9" i="48"/>
  <c r="BK9" i="48"/>
  <c r="Y9" i="47"/>
  <c r="A10" i="47"/>
  <c r="AK9" i="47"/>
  <c r="AW9" i="47"/>
  <c r="BI9" i="47"/>
  <c r="EQ8" i="47"/>
  <c r="CG9" i="47"/>
  <c r="DG8" i="47"/>
  <c r="DS8" i="47"/>
  <c r="BU9" i="47"/>
  <c r="EE8" i="47"/>
  <c r="FC8" i="47"/>
  <c r="W29" i="24"/>
  <c r="V29" i="24" s="1"/>
  <c r="U30" i="24"/>
  <c r="X30" i="24" s="1"/>
  <c r="R30" i="24"/>
  <c r="P31" i="24"/>
  <c r="S31" i="24" s="1"/>
  <c r="AB28" i="24"/>
  <c r="AA28" i="24" s="1"/>
  <c r="Z29" i="24"/>
  <c r="AC29" i="24" s="1"/>
  <c r="H32" i="24"/>
  <c r="G32" i="24" s="1"/>
  <c r="F33" i="24"/>
  <c r="I33" i="24" s="1"/>
  <c r="M31" i="24"/>
  <c r="L31" i="24" s="1"/>
  <c r="K32" i="24"/>
  <c r="N32" i="24" s="1"/>
  <c r="Q29" i="44"/>
  <c r="U28" i="44"/>
  <c r="M30" i="44"/>
  <c r="Q29" i="24"/>
  <c r="N29" i="44" s="1"/>
  <c r="C122" i="24"/>
  <c r="E9" i="10"/>
  <c r="C9" i="36"/>
  <c r="C9" i="40"/>
  <c r="C9" i="43"/>
  <c r="C9" i="41"/>
  <c r="C9" i="38"/>
  <c r="C9" i="39"/>
  <c r="C9" i="37"/>
  <c r="AI9" i="46"/>
  <c r="K9" i="46"/>
  <c r="W9" i="46"/>
  <c r="AU9" i="46"/>
  <c r="FA8" i="46"/>
  <c r="DE8" i="46"/>
  <c r="BS9" i="46"/>
  <c r="BG9" i="46"/>
  <c r="CS8" i="46"/>
  <c r="EC8" i="46"/>
  <c r="DQ8" i="46"/>
  <c r="EO8" i="46"/>
  <c r="EO8" i="45"/>
  <c r="CS8" i="45"/>
  <c r="AK9" i="45"/>
  <c r="BS9" i="45"/>
  <c r="K9" i="45"/>
  <c r="DQ8" i="45"/>
  <c r="W9" i="45"/>
  <c r="AU9" i="45"/>
  <c r="BG9" i="45"/>
  <c r="DE8" i="45"/>
  <c r="FA8" i="45"/>
  <c r="EC8" i="45"/>
  <c r="A93" i="24"/>
  <c r="A93" i="44" s="1"/>
  <c r="I31" i="44"/>
  <c r="A32" i="24"/>
  <c r="D32" i="24" s="1"/>
  <c r="A31" i="44"/>
  <c r="B60" i="24"/>
  <c r="F29" i="44"/>
  <c r="B301" i="24"/>
  <c r="AL22" i="44"/>
  <c r="B211" i="24"/>
  <c r="Z25" i="44"/>
  <c r="B271" i="24"/>
  <c r="AH23" i="44"/>
  <c r="B241" i="24"/>
  <c r="AD24" i="44"/>
  <c r="B331" i="24"/>
  <c r="AP21" i="44"/>
  <c r="B151" i="24"/>
  <c r="R27" i="44"/>
  <c r="A62" i="24"/>
  <c r="A62" i="44" s="1"/>
  <c r="E31" i="44"/>
  <c r="A124" i="24"/>
  <c r="A124" i="44" s="1"/>
  <c r="B91" i="24"/>
  <c r="J29" i="44"/>
  <c r="B362" i="24"/>
  <c r="AT21" i="44"/>
  <c r="B181" i="24"/>
  <c r="V26" i="44"/>
  <c r="C152" i="24"/>
  <c r="A183" i="24"/>
  <c r="A183" i="44" s="1"/>
  <c r="U29" i="44"/>
  <c r="A303" i="24"/>
  <c r="A303" i="44" s="1"/>
  <c r="AT25" i="24"/>
  <c r="AV24" i="24"/>
  <c r="C212" i="24"/>
  <c r="AF26" i="24"/>
  <c r="C363" i="24"/>
  <c r="BE22" i="24"/>
  <c r="C272" i="24"/>
  <c r="AP24" i="24"/>
  <c r="C242" i="24"/>
  <c r="AK25" i="24"/>
  <c r="A333" i="24"/>
  <c r="A333" i="44" s="1"/>
  <c r="AY24" i="24"/>
  <c r="BA23" i="24"/>
  <c r="A153" i="24"/>
  <c r="A153" i="44" s="1"/>
  <c r="C182" i="24"/>
  <c r="C302" i="24"/>
  <c r="AU23" i="24"/>
  <c r="A213" i="24"/>
  <c r="A213" i="44" s="1"/>
  <c r="AG27" i="24"/>
  <c r="AE28" i="24"/>
  <c r="A364" i="24"/>
  <c r="A364" i="44" s="1"/>
  <c r="BF23" i="24"/>
  <c r="BD24" i="24"/>
  <c r="A273" i="24"/>
  <c r="A273" i="44" s="1"/>
  <c r="AQ25" i="24"/>
  <c r="AO26" i="24"/>
  <c r="A243" i="24"/>
  <c r="A243" i="44" s="1"/>
  <c r="AJ27" i="24"/>
  <c r="AL26" i="24"/>
  <c r="C332" i="24"/>
  <c r="AZ22" i="24"/>
  <c r="C31" i="24"/>
  <c r="B31" i="24" s="1"/>
  <c r="B31" i="44" s="1"/>
  <c r="E32" i="44"/>
  <c r="C62" i="24"/>
  <c r="N8" i="48" l="1"/>
  <c r="N8" i="47"/>
  <c r="N8" i="49"/>
  <c r="I32" i="44"/>
  <c r="Q30" i="44"/>
  <c r="Y28" i="44"/>
  <c r="AH28" i="24"/>
  <c r="AG26" i="44"/>
  <c r="AR26" i="24"/>
  <c r="AC27" i="44"/>
  <c r="AM27" i="24"/>
  <c r="AO24" i="44"/>
  <c r="BB24" i="24"/>
  <c r="AK25" i="44"/>
  <c r="AW25" i="24"/>
  <c r="AS24" i="44"/>
  <c r="BG24" i="24"/>
  <c r="CW9" i="49"/>
  <c r="EU8" i="49"/>
  <c r="EI8" i="49"/>
  <c r="BY9" i="49"/>
  <c r="BA9" i="49"/>
  <c r="AO9" i="49"/>
  <c r="O10" i="49"/>
  <c r="A10" i="49"/>
  <c r="BM9" i="49"/>
  <c r="CK9" i="49"/>
  <c r="DI9" i="49"/>
  <c r="FG8" i="49"/>
  <c r="Q10" i="48"/>
  <c r="BM9" i="48"/>
  <c r="AO9" i="48"/>
  <c r="DI9" i="48"/>
  <c r="BY9" i="48"/>
  <c r="FG8" i="48"/>
  <c r="CW9" i="48"/>
  <c r="EI8" i="48"/>
  <c r="BA9" i="48"/>
  <c r="CK9" i="48"/>
  <c r="EU8" i="48"/>
  <c r="C10" i="48"/>
  <c r="BW9" i="47"/>
  <c r="BK9" i="47"/>
  <c r="AY9" i="47"/>
  <c r="AM9" i="47"/>
  <c r="AA9" i="47"/>
  <c r="FE8" i="47"/>
  <c r="EG8" i="47"/>
  <c r="DU8" i="47"/>
  <c r="CU9" i="47"/>
  <c r="CI9" i="47"/>
  <c r="ES8" i="47"/>
  <c r="C10" i="47"/>
  <c r="C93" i="24"/>
  <c r="B122" i="24"/>
  <c r="M32" i="24"/>
  <c r="L32" i="24" s="1"/>
  <c r="K33" i="24"/>
  <c r="N33" i="24" s="1"/>
  <c r="H33" i="24"/>
  <c r="G33" i="24" s="1"/>
  <c r="F34" i="24"/>
  <c r="AB29" i="24"/>
  <c r="AA29" i="24" s="1"/>
  <c r="Z30" i="24"/>
  <c r="AC30" i="24" s="1"/>
  <c r="R31" i="24"/>
  <c r="P32" i="24"/>
  <c r="S32" i="24" s="1"/>
  <c r="W30" i="24"/>
  <c r="V30" i="24" s="1"/>
  <c r="U31" i="24"/>
  <c r="X31" i="24" s="1"/>
  <c r="M31" i="44"/>
  <c r="Q30" i="24"/>
  <c r="N30" i="44" s="1"/>
  <c r="C123" i="24"/>
  <c r="N8" i="45"/>
  <c r="N8" i="37"/>
  <c r="N8" i="41"/>
  <c r="N8" i="10"/>
  <c r="N8" i="43"/>
  <c r="N8" i="40"/>
  <c r="N8" i="36"/>
  <c r="N8" i="39"/>
  <c r="N8" i="38"/>
  <c r="N8" i="46"/>
  <c r="E9" i="37"/>
  <c r="E9" i="39"/>
  <c r="E9" i="38"/>
  <c r="E9" i="41"/>
  <c r="E9" i="43"/>
  <c r="E9" i="40"/>
  <c r="E9" i="36"/>
  <c r="G9" i="10"/>
  <c r="BI9" i="46"/>
  <c r="FC8" i="46"/>
  <c r="AW9" i="46"/>
  <c r="Y9" i="46"/>
  <c r="M9" i="46"/>
  <c r="AK9" i="46"/>
  <c r="EQ8" i="46"/>
  <c r="DS8" i="46"/>
  <c r="EE8" i="46"/>
  <c r="CG9" i="46"/>
  <c r="BU9" i="46"/>
  <c r="DG8" i="46"/>
  <c r="EE8" i="45"/>
  <c r="FC8" i="45"/>
  <c r="DG8" i="45"/>
  <c r="BI9" i="45"/>
  <c r="AW9" i="45"/>
  <c r="Y9" i="45"/>
  <c r="DS8" i="45"/>
  <c r="M9" i="45"/>
  <c r="BU9" i="45"/>
  <c r="AM9" i="45"/>
  <c r="CG9" i="45"/>
  <c r="EQ8" i="45"/>
  <c r="B61" i="24"/>
  <c r="F30" i="44"/>
  <c r="B302" i="24"/>
  <c r="AL23" i="44"/>
  <c r="B182" i="24"/>
  <c r="V27" i="44"/>
  <c r="B242" i="24"/>
  <c r="AD25" i="44"/>
  <c r="B272" i="24"/>
  <c r="AH24" i="44"/>
  <c r="B363" i="24"/>
  <c r="AT22" i="44"/>
  <c r="B212" i="24"/>
  <c r="Z26" i="44"/>
  <c r="B152" i="24"/>
  <c r="R28" i="44"/>
  <c r="B332" i="24"/>
  <c r="AP22" i="44"/>
  <c r="B92" i="24"/>
  <c r="J30" i="44"/>
  <c r="A33" i="24"/>
  <c r="D33" i="24" s="1"/>
  <c r="A32" i="44"/>
  <c r="B9" i="10" s="1"/>
  <c r="C243" i="24"/>
  <c r="AK26" i="24"/>
  <c r="C273" i="24"/>
  <c r="AP25" i="24"/>
  <c r="A365" i="24"/>
  <c r="A365" i="44" s="1"/>
  <c r="BF24" i="24"/>
  <c r="BD25" i="24"/>
  <c r="C213" i="24"/>
  <c r="AF27" i="24"/>
  <c r="A154" i="24"/>
  <c r="A154" i="44" s="1"/>
  <c r="Q31" i="44"/>
  <c r="A334" i="24"/>
  <c r="A334" i="44" s="1"/>
  <c r="BA24" i="24"/>
  <c r="AY25" i="24"/>
  <c r="C303" i="24"/>
  <c r="AU24" i="24"/>
  <c r="C183" i="24"/>
  <c r="A94" i="24"/>
  <c r="A94" i="44" s="1"/>
  <c r="I33" i="44"/>
  <c r="A63" i="24"/>
  <c r="A63" i="44" s="1"/>
  <c r="E33" i="44"/>
  <c r="A244" i="24"/>
  <c r="A244" i="44" s="1"/>
  <c r="AJ28" i="24"/>
  <c r="AL27" i="24"/>
  <c r="A274" i="24"/>
  <c r="A274" i="44" s="1"/>
  <c r="AO27" i="24"/>
  <c r="AQ26" i="24"/>
  <c r="C364" i="24"/>
  <c r="BE23" i="24"/>
  <c r="A214" i="24"/>
  <c r="A214" i="44" s="1"/>
  <c r="AG28" i="24"/>
  <c r="AE29" i="24"/>
  <c r="C153" i="24"/>
  <c r="C333" i="24"/>
  <c r="AZ23" i="24"/>
  <c r="A304" i="24"/>
  <c r="A304" i="44" s="1"/>
  <c r="AV25" i="24"/>
  <c r="AT26" i="24"/>
  <c r="A184" i="24"/>
  <c r="A184" i="44" s="1"/>
  <c r="C32" i="24"/>
  <c r="B32" i="24" s="1"/>
  <c r="B32" i="44" s="1"/>
  <c r="C63" i="24"/>
  <c r="C94" i="24" l="1"/>
  <c r="B9" i="49"/>
  <c r="B9" i="47"/>
  <c r="B9" i="48"/>
  <c r="B123" i="24"/>
  <c r="Y29" i="44"/>
  <c r="AH29" i="24"/>
  <c r="AC28" i="44"/>
  <c r="AM28" i="24"/>
  <c r="AS25" i="44"/>
  <c r="BG25" i="24"/>
  <c r="AG27" i="44"/>
  <c r="AR27" i="24"/>
  <c r="H34" i="24"/>
  <c r="G34" i="24" s="1"/>
  <c r="I34" i="24"/>
  <c r="AO25" i="44"/>
  <c r="BB25" i="24"/>
  <c r="AK26" i="44"/>
  <c r="AW26" i="24"/>
  <c r="C10" i="49"/>
  <c r="FI8" i="49"/>
  <c r="DK9" i="49"/>
  <c r="CM9" i="49"/>
  <c r="BO9" i="49"/>
  <c r="AC10" i="49"/>
  <c r="BC9" i="49"/>
  <c r="CA9" i="49"/>
  <c r="DW9" i="49"/>
  <c r="EW8" i="49"/>
  <c r="CY9" i="49"/>
  <c r="Q10" i="49"/>
  <c r="S10" i="48"/>
  <c r="EW8" i="48"/>
  <c r="CM9" i="48"/>
  <c r="BC9" i="48"/>
  <c r="DW9" i="48"/>
  <c r="CY9" i="48"/>
  <c r="FI8" i="48"/>
  <c r="CA9" i="48"/>
  <c r="DK9" i="48"/>
  <c r="AC10" i="48"/>
  <c r="BO9" i="48"/>
  <c r="E10" i="48"/>
  <c r="CK9" i="47"/>
  <c r="O10" i="47"/>
  <c r="AO9" i="47"/>
  <c r="BA9" i="47"/>
  <c r="BM9" i="47"/>
  <c r="BY9" i="47"/>
  <c r="E10" i="47"/>
  <c r="EU8" i="47"/>
  <c r="CW9" i="47"/>
  <c r="DI9" i="47"/>
  <c r="EI8" i="47"/>
  <c r="FG8" i="47"/>
  <c r="W31" i="24"/>
  <c r="V31" i="24" s="1"/>
  <c r="U32" i="24"/>
  <c r="X32" i="24" s="1"/>
  <c r="R32" i="24"/>
  <c r="Q32" i="24" s="1"/>
  <c r="N32" i="44" s="1"/>
  <c r="P33" i="24"/>
  <c r="S33" i="24" s="1"/>
  <c r="M32" i="44"/>
  <c r="AB30" i="24"/>
  <c r="AA30" i="24" s="1"/>
  <c r="Z31" i="24"/>
  <c r="M33" i="24"/>
  <c r="L33" i="24" s="1"/>
  <c r="K34" i="24"/>
  <c r="U30" i="44"/>
  <c r="A125" i="24"/>
  <c r="A125" i="44" s="1"/>
  <c r="Q31" i="24"/>
  <c r="N31" i="44" s="1"/>
  <c r="C124" i="24"/>
  <c r="B9" i="36"/>
  <c r="B9" i="43"/>
  <c r="B9" i="38"/>
  <c r="B9" i="37"/>
  <c r="B9" i="45"/>
  <c r="B9" i="40"/>
  <c r="B9" i="41"/>
  <c r="B9" i="39"/>
  <c r="B9" i="46"/>
  <c r="I9" i="10"/>
  <c r="G9" i="36"/>
  <c r="G9" i="40"/>
  <c r="G9" i="43"/>
  <c r="G9" i="41"/>
  <c r="G9" i="38"/>
  <c r="G9" i="39"/>
  <c r="G9" i="37"/>
  <c r="AM9" i="46"/>
  <c r="A10" i="46"/>
  <c r="AA9" i="46"/>
  <c r="AY9" i="46"/>
  <c r="FE8" i="46"/>
  <c r="BK9" i="46"/>
  <c r="BW9" i="46"/>
  <c r="CU9" i="46"/>
  <c r="CI9" i="46"/>
  <c r="EG8" i="46"/>
  <c r="DU8" i="46"/>
  <c r="ES8" i="46"/>
  <c r="ES8" i="45"/>
  <c r="CI9" i="45"/>
  <c r="AO9" i="45"/>
  <c r="BW9" i="45"/>
  <c r="A10" i="45"/>
  <c r="DU8" i="45"/>
  <c r="AA9" i="45"/>
  <c r="AY9" i="45"/>
  <c r="BK9" i="45"/>
  <c r="CU9" i="45"/>
  <c r="FE8" i="45"/>
  <c r="EG8" i="45"/>
  <c r="B62" i="24"/>
  <c r="F31" i="44"/>
  <c r="B333" i="24"/>
  <c r="AP23" i="44"/>
  <c r="B153" i="24"/>
  <c r="R29" i="44"/>
  <c r="B273" i="24"/>
  <c r="AH25" i="44"/>
  <c r="B243" i="24"/>
  <c r="AD26" i="44"/>
  <c r="B93" i="24"/>
  <c r="J31" i="44"/>
  <c r="B364" i="24"/>
  <c r="AT23" i="44"/>
  <c r="B183" i="24"/>
  <c r="V28" i="44"/>
  <c r="B303" i="24"/>
  <c r="AL24" i="44"/>
  <c r="B213" i="24"/>
  <c r="Z27" i="44"/>
  <c r="A34" i="24"/>
  <c r="A33" i="44"/>
  <c r="D9" i="40" s="1"/>
  <c r="C184" i="24"/>
  <c r="C304" i="24"/>
  <c r="AU25" i="24"/>
  <c r="A215" i="24"/>
  <c r="A215" i="44" s="1"/>
  <c r="AE30" i="24"/>
  <c r="AG29" i="24"/>
  <c r="A275" i="24"/>
  <c r="A275" i="44" s="1"/>
  <c r="AQ27" i="24"/>
  <c r="AO28" i="24"/>
  <c r="C244" i="24"/>
  <c r="AK27" i="24"/>
  <c r="C334" i="24"/>
  <c r="AZ24" i="24"/>
  <c r="C154" i="24"/>
  <c r="C365" i="24"/>
  <c r="BE24" i="24"/>
  <c r="A185" i="24"/>
  <c r="A185" i="44" s="1"/>
  <c r="A305" i="24"/>
  <c r="A305" i="44" s="1"/>
  <c r="AT27" i="24"/>
  <c r="AV26" i="24"/>
  <c r="C214" i="24"/>
  <c r="AF28" i="24"/>
  <c r="C274" i="24"/>
  <c r="AP26" i="24"/>
  <c r="A245" i="24"/>
  <c r="A245" i="44" s="1"/>
  <c r="AJ29" i="24"/>
  <c r="AL28" i="24"/>
  <c r="A126" i="24"/>
  <c r="A126" i="44" s="1"/>
  <c r="A64" i="24"/>
  <c r="A64" i="44" s="1"/>
  <c r="A95" i="24"/>
  <c r="A95" i="44" s="1"/>
  <c r="A335" i="24"/>
  <c r="A335" i="44" s="1"/>
  <c r="AY26" i="24"/>
  <c r="BA25" i="24"/>
  <c r="A155" i="24"/>
  <c r="A155" i="44" s="1"/>
  <c r="A366" i="24"/>
  <c r="A366" i="44" s="1"/>
  <c r="BD26" i="24"/>
  <c r="BF25" i="24"/>
  <c r="C33" i="24"/>
  <c r="B33" i="24" s="1"/>
  <c r="B33" i="44" s="1"/>
  <c r="B124" i="24" l="1"/>
  <c r="D9" i="36"/>
  <c r="D9" i="48"/>
  <c r="D9" i="49"/>
  <c r="D9" i="45"/>
  <c r="D9" i="37"/>
  <c r="D9" i="38"/>
  <c r="D9" i="47"/>
  <c r="D9" i="43"/>
  <c r="C95" i="24"/>
  <c r="AS26" i="44"/>
  <c r="BG26" i="24"/>
  <c r="AK27" i="44"/>
  <c r="AW27" i="24"/>
  <c r="AC29" i="44"/>
  <c r="AM29" i="24"/>
  <c r="AO26" i="44"/>
  <c r="BB26" i="24"/>
  <c r="AG28" i="44"/>
  <c r="AR28" i="24"/>
  <c r="A34" i="44"/>
  <c r="F9" i="49" s="1"/>
  <c r="D34" i="24"/>
  <c r="M34" i="24"/>
  <c r="C96" i="24" s="1"/>
  <c r="N34" i="24"/>
  <c r="Y30" i="44"/>
  <c r="AH30" i="24"/>
  <c r="U31" i="44"/>
  <c r="AC31" i="24"/>
  <c r="S10" i="49"/>
  <c r="DA9" i="49"/>
  <c r="EK9" i="49"/>
  <c r="CC9" i="49"/>
  <c r="AQ10" i="49"/>
  <c r="BQ9" i="49"/>
  <c r="CO9" i="49"/>
  <c r="DM9" i="49"/>
  <c r="FK8" i="49"/>
  <c r="E10" i="49"/>
  <c r="DY9" i="49"/>
  <c r="AE10" i="49"/>
  <c r="AE10" i="48"/>
  <c r="BQ9" i="48"/>
  <c r="DM9" i="48"/>
  <c r="CC9" i="48"/>
  <c r="FK8" i="48"/>
  <c r="DA9" i="48"/>
  <c r="DY9" i="48"/>
  <c r="AQ10" i="48"/>
  <c r="CO9" i="48"/>
  <c r="EK9" i="48"/>
  <c r="G10" i="48"/>
  <c r="U10" i="48"/>
  <c r="CY9" i="47"/>
  <c r="G10" i="47"/>
  <c r="CA9" i="47"/>
  <c r="BO9" i="47"/>
  <c r="BC9" i="47"/>
  <c r="AC10" i="47"/>
  <c r="Q10" i="47"/>
  <c r="CM9" i="47"/>
  <c r="FI8" i="47"/>
  <c r="DW9" i="47"/>
  <c r="DK9" i="47"/>
  <c r="EW8" i="47"/>
  <c r="B125" i="24"/>
  <c r="C125" i="24"/>
  <c r="R33" i="24"/>
  <c r="P34" i="24"/>
  <c r="M33" i="44"/>
  <c r="W32" i="24"/>
  <c r="V32" i="24" s="1"/>
  <c r="U33" i="24"/>
  <c r="X33" i="24" s="1"/>
  <c r="Q32" i="44"/>
  <c r="AB31" i="24"/>
  <c r="Z32" i="24"/>
  <c r="AC32" i="24" s="1"/>
  <c r="D9" i="46"/>
  <c r="D9" i="10"/>
  <c r="D9" i="39"/>
  <c r="D9" i="41"/>
  <c r="I9" i="37"/>
  <c r="I9" i="39"/>
  <c r="I9" i="38"/>
  <c r="H9" i="38"/>
  <c r="I9" i="41"/>
  <c r="I9" i="43"/>
  <c r="I9" i="40"/>
  <c r="I9" i="36"/>
  <c r="H9" i="36"/>
  <c r="K9" i="10"/>
  <c r="H9" i="46"/>
  <c r="F9" i="36"/>
  <c r="H9" i="10"/>
  <c r="CK9" i="46"/>
  <c r="BY9" i="46"/>
  <c r="BM9" i="46"/>
  <c r="FG8" i="46"/>
  <c r="BA9" i="46"/>
  <c r="O10" i="46"/>
  <c r="AO9" i="46"/>
  <c r="EU8" i="46"/>
  <c r="DI9" i="46"/>
  <c r="EI8" i="46"/>
  <c r="CW9" i="46"/>
  <c r="C10" i="46"/>
  <c r="EI8" i="45"/>
  <c r="FG8" i="45"/>
  <c r="CW9" i="45"/>
  <c r="BM9" i="45"/>
  <c r="BA9" i="45"/>
  <c r="O10" i="45"/>
  <c r="DI9" i="45"/>
  <c r="C10" i="45"/>
  <c r="BY9" i="45"/>
  <c r="AC10" i="45"/>
  <c r="CK9" i="45"/>
  <c r="EU8" i="45"/>
  <c r="B63" i="24"/>
  <c r="F32" i="44"/>
  <c r="A96" i="24"/>
  <c r="A96" i="44" s="1"/>
  <c r="I34" i="44"/>
  <c r="A127" i="24"/>
  <c r="A127" i="44" s="1"/>
  <c r="B274" i="24"/>
  <c r="AH26" i="44"/>
  <c r="B214" i="24"/>
  <c r="Z28" i="44"/>
  <c r="B365" i="24"/>
  <c r="AT24" i="44"/>
  <c r="B154" i="24"/>
  <c r="R30" i="44"/>
  <c r="B334" i="24"/>
  <c r="AP24" i="44"/>
  <c r="B244" i="24"/>
  <c r="AD27" i="44"/>
  <c r="B304" i="24"/>
  <c r="AL25" i="44"/>
  <c r="B184" i="24"/>
  <c r="V29" i="44"/>
  <c r="B94" i="24"/>
  <c r="J32" i="44"/>
  <c r="A65" i="24"/>
  <c r="A65" i="44" s="1"/>
  <c r="N9" i="46" s="1"/>
  <c r="E34" i="44"/>
  <c r="C65" i="24"/>
  <c r="C155" i="24"/>
  <c r="A246" i="24"/>
  <c r="A246" i="44" s="1"/>
  <c r="AJ30" i="24"/>
  <c r="AL29" i="24"/>
  <c r="C305" i="24"/>
  <c r="AU26" i="24"/>
  <c r="C185" i="24"/>
  <c r="A276" i="24"/>
  <c r="A276" i="44" s="1"/>
  <c r="AQ28" i="24"/>
  <c r="AO29" i="24"/>
  <c r="A216" i="24"/>
  <c r="A216" i="44" s="1"/>
  <c r="AG30" i="24"/>
  <c r="AE31" i="24"/>
  <c r="C366" i="24"/>
  <c r="BE25" i="24"/>
  <c r="C335" i="24"/>
  <c r="AZ25" i="24"/>
  <c r="C64" i="24"/>
  <c r="A367" i="24"/>
  <c r="A367" i="44" s="1"/>
  <c r="BD27" i="24"/>
  <c r="BF26" i="24"/>
  <c r="A156" i="24"/>
  <c r="A156" i="44" s="1"/>
  <c r="A336" i="24"/>
  <c r="A336" i="44" s="1"/>
  <c r="AY27" i="24"/>
  <c r="BA26" i="24"/>
  <c r="C245" i="24"/>
  <c r="AK28" i="24"/>
  <c r="A306" i="24"/>
  <c r="A306" i="44" s="1"/>
  <c r="AV27" i="24"/>
  <c r="AT28" i="24"/>
  <c r="A186" i="24"/>
  <c r="A186" i="44" s="1"/>
  <c r="C275" i="24"/>
  <c r="AP27" i="24"/>
  <c r="C215" i="24"/>
  <c r="AF29" i="24"/>
  <c r="C34" i="24"/>
  <c r="L9" i="46" l="1"/>
  <c r="F9" i="37"/>
  <c r="F9" i="45"/>
  <c r="F9" i="48"/>
  <c r="F9" i="40"/>
  <c r="N9" i="45"/>
  <c r="H9" i="40"/>
  <c r="H9" i="39"/>
  <c r="H9" i="49"/>
  <c r="J9" i="48"/>
  <c r="F9" i="43"/>
  <c r="L9" i="45"/>
  <c r="J9" i="47"/>
  <c r="J9" i="49"/>
  <c r="F9" i="41"/>
  <c r="J9" i="45"/>
  <c r="H9" i="43"/>
  <c r="H9" i="37"/>
  <c r="F9" i="47"/>
  <c r="L9" i="49"/>
  <c r="AB9" i="46"/>
  <c r="F9" i="10"/>
  <c r="F9" i="38"/>
  <c r="H9" i="45"/>
  <c r="P9" i="47"/>
  <c r="H9" i="47"/>
  <c r="F9" i="46"/>
  <c r="F9" i="39"/>
  <c r="J9" i="10"/>
  <c r="H9" i="41"/>
  <c r="J9" i="46"/>
  <c r="Q33" i="44"/>
  <c r="F10" i="48"/>
  <c r="D10" i="49"/>
  <c r="V9" i="48"/>
  <c r="AB9" i="49"/>
  <c r="V9" i="49"/>
  <c r="B10" i="45"/>
  <c r="B10" i="46"/>
  <c r="F10" i="47"/>
  <c r="BD9" i="48"/>
  <c r="R10" i="49"/>
  <c r="B10" i="47"/>
  <c r="T10" i="48"/>
  <c r="X9" i="48"/>
  <c r="T9" i="47"/>
  <c r="BD9" i="49"/>
  <c r="AA31" i="24"/>
  <c r="BB9" i="47"/>
  <c r="D10" i="48"/>
  <c r="R9" i="49"/>
  <c r="P10" i="47"/>
  <c r="P10" i="49"/>
  <c r="N9" i="47"/>
  <c r="BB9" i="48"/>
  <c r="B10" i="49"/>
  <c r="B34" i="24"/>
  <c r="B34" i="44" s="1"/>
  <c r="AZ9" i="48"/>
  <c r="T9" i="49"/>
  <c r="B10" i="48"/>
  <c r="U32" i="44"/>
  <c r="R9" i="47"/>
  <c r="AZ9" i="47"/>
  <c r="Y31" i="44"/>
  <c r="AH31" i="24"/>
  <c r="AD10" i="48"/>
  <c r="AT9" i="47"/>
  <c r="AL9" i="47"/>
  <c r="R10" i="48"/>
  <c r="AV9" i="49"/>
  <c r="AR9" i="48"/>
  <c r="AB9" i="47"/>
  <c r="AR9" i="47"/>
  <c r="BJ9" i="49"/>
  <c r="X9" i="49"/>
  <c r="AH9" i="47"/>
  <c r="AS27" i="44"/>
  <c r="BG27" i="24"/>
  <c r="BR8" i="48"/>
  <c r="AT9" i="49"/>
  <c r="BF9" i="47"/>
  <c r="AR9" i="49"/>
  <c r="AV9" i="47"/>
  <c r="P10" i="48"/>
  <c r="AC30" i="44"/>
  <c r="AM30" i="24"/>
  <c r="Z9" i="47"/>
  <c r="Z9" i="48"/>
  <c r="L34" i="24"/>
  <c r="L9" i="48"/>
  <c r="AX9" i="47"/>
  <c r="AZ9" i="49"/>
  <c r="AH9" i="49"/>
  <c r="BH9" i="48"/>
  <c r="AB9" i="48"/>
  <c r="AV9" i="48"/>
  <c r="AF9" i="47"/>
  <c r="AG29" i="44"/>
  <c r="AR29" i="24"/>
  <c r="AD10" i="49"/>
  <c r="AL9" i="49"/>
  <c r="BJ9" i="48"/>
  <c r="BR8" i="49"/>
  <c r="AJ9" i="47"/>
  <c r="AP9" i="49"/>
  <c r="BJ9" i="47"/>
  <c r="AN9" i="47"/>
  <c r="L9" i="47"/>
  <c r="AO27" i="44"/>
  <c r="BB27" i="24"/>
  <c r="AT9" i="48"/>
  <c r="BR8" i="47"/>
  <c r="BH9" i="47"/>
  <c r="AX9" i="49"/>
  <c r="BH9" i="49"/>
  <c r="X9" i="47"/>
  <c r="AP9" i="48"/>
  <c r="BF9" i="48"/>
  <c r="D10" i="47"/>
  <c r="AJ9" i="49"/>
  <c r="AD9" i="47"/>
  <c r="AF9" i="49"/>
  <c r="AL9" i="48"/>
  <c r="AK28" i="44"/>
  <c r="AW28" i="24"/>
  <c r="R34" i="24"/>
  <c r="C127" i="24" s="1"/>
  <c r="S34" i="24"/>
  <c r="AP9" i="47"/>
  <c r="BF9" i="49"/>
  <c r="AF9" i="48"/>
  <c r="AJ9" i="48"/>
  <c r="N9" i="49"/>
  <c r="BP8" i="47"/>
  <c r="BD8" i="47"/>
  <c r="V9" i="47"/>
  <c r="BB9" i="49"/>
  <c r="AX9" i="48"/>
  <c r="AN9" i="48"/>
  <c r="AH9" i="48"/>
  <c r="Z9" i="49"/>
  <c r="AN9" i="49"/>
  <c r="N9" i="48"/>
  <c r="H9" i="48"/>
  <c r="AF10" i="49"/>
  <c r="AG10" i="49"/>
  <c r="EA9" i="49"/>
  <c r="F10" i="49"/>
  <c r="G10" i="49"/>
  <c r="EY9" i="49"/>
  <c r="DO9" i="49"/>
  <c r="CQ9" i="49"/>
  <c r="BE10" i="49"/>
  <c r="AR10" i="49"/>
  <c r="AS10" i="49"/>
  <c r="CE9" i="49"/>
  <c r="EM9" i="49"/>
  <c r="DC9" i="49"/>
  <c r="T10" i="49"/>
  <c r="U10" i="49"/>
  <c r="EM9" i="48"/>
  <c r="CQ9" i="48"/>
  <c r="EA9" i="48"/>
  <c r="DC9" i="48"/>
  <c r="EY9" i="48"/>
  <c r="CE9" i="48"/>
  <c r="DO9" i="48"/>
  <c r="BE10" i="48"/>
  <c r="W10" i="48"/>
  <c r="V10" i="48"/>
  <c r="I10" i="48"/>
  <c r="H10" i="48"/>
  <c r="AS10" i="48"/>
  <c r="AR10" i="48"/>
  <c r="AG10" i="48"/>
  <c r="AF10" i="48"/>
  <c r="DY9" i="47"/>
  <c r="FK8" i="47"/>
  <c r="DM9" i="47"/>
  <c r="CO9" i="47"/>
  <c r="R10" i="47"/>
  <c r="S10" i="47"/>
  <c r="AQ10" i="47"/>
  <c r="BD9" i="47"/>
  <c r="BQ9" i="47"/>
  <c r="CC9" i="47"/>
  <c r="H10" i="47"/>
  <c r="I10" i="47"/>
  <c r="DA9" i="47"/>
  <c r="EK9" i="47"/>
  <c r="AD10" i="47"/>
  <c r="AE10" i="47"/>
  <c r="AZ9" i="46"/>
  <c r="AB9" i="45"/>
  <c r="AZ9" i="45"/>
  <c r="Z33" i="24"/>
  <c r="AB32" i="24"/>
  <c r="AA32" i="24" s="1"/>
  <c r="M34" i="44"/>
  <c r="W33" i="24"/>
  <c r="V33" i="24" s="1"/>
  <c r="U34" i="24"/>
  <c r="Q34" i="44" s="1"/>
  <c r="Q33" i="24"/>
  <c r="B126" i="24" s="1"/>
  <c r="C126" i="24"/>
  <c r="Z9" i="45"/>
  <c r="AX9" i="46"/>
  <c r="AX9" i="45"/>
  <c r="M9" i="10"/>
  <c r="L9" i="10"/>
  <c r="K9" i="36"/>
  <c r="J9" i="36"/>
  <c r="K9" i="40"/>
  <c r="J9" i="40"/>
  <c r="K9" i="43"/>
  <c r="J9" i="43"/>
  <c r="K9" i="41"/>
  <c r="J9" i="41"/>
  <c r="K9" i="38"/>
  <c r="J9" i="38"/>
  <c r="K9" i="39"/>
  <c r="J9" i="39"/>
  <c r="K9" i="37"/>
  <c r="J9" i="37"/>
  <c r="Z9" i="46"/>
  <c r="D10" i="46"/>
  <c r="E10" i="46"/>
  <c r="CY9" i="46"/>
  <c r="AC10" i="46"/>
  <c r="P10" i="46"/>
  <c r="Q10" i="46"/>
  <c r="BB9" i="46"/>
  <c r="BC9" i="46"/>
  <c r="FI8" i="46"/>
  <c r="BO9" i="46"/>
  <c r="CA9" i="46"/>
  <c r="CM9" i="46"/>
  <c r="DW9" i="46"/>
  <c r="DK9" i="46"/>
  <c r="EW8" i="46"/>
  <c r="D10" i="45"/>
  <c r="E10" i="45"/>
  <c r="EW8" i="45"/>
  <c r="CM9" i="45"/>
  <c r="AD10" i="45"/>
  <c r="AE10" i="45"/>
  <c r="CA9" i="45"/>
  <c r="DK9" i="45"/>
  <c r="P10" i="45"/>
  <c r="Q10" i="45"/>
  <c r="BC9" i="45"/>
  <c r="BB9" i="45"/>
  <c r="BO9" i="45"/>
  <c r="CY9" i="45"/>
  <c r="FI8" i="45"/>
  <c r="DW9" i="45"/>
  <c r="B215" i="24"/>
  <c r="Z29" i="44"/>
  <c r="B335" i="24"/>
  <c r="AP25" i="44"/>
  <c r="B366" i="24"/>
  <c r="AT25" i="44"/>
  <c r="B185" i="24"/>
  <c r="V30" i="44"/>
  <c r="B305" i="24"/>
  <c r="AL26" i="44"/>
  <c r="B65" i="24"/>
  <c r="F34" i="44"/>
  <c r="B95" i="24"/>
  <c r="J33" i="44"/>
  <c r="B275" i="24"/>
  <c r="AH27" i="44"/>
  <c r="B245" i="24"/>
  <c r="AD28" i="44"/>
  <c r="B64" i="24"/>
  <c r="F33" i="44"/>
  <c r="B155" i="24"/>
  <c r="R31" i="44"/>
  <c r="A187" i="24"/>
  <c r="A187" i="44" s="1"/>
  <c r="C306" i="24"/>
  <c r="AU27" i="24"/>
  <c r="C336" i="24"/>
  <c r="AZ26" i="24"/>
  <c r="A157" i="24"/>
  <c r="A157" i="44" s="1"/>
  <c r="BL9" i="47" s="1"/>
  <c r="C367" i="24"/>
  <c r="BE26" i="24"/>
  <c r="C216" i="24"/>
  <c r="AF30" i="24"/>
  <c r="A277" i="24"/>
  <c r="A277" i="44" s="1"/>
  <c r="AO30" i="24"/>
  <c r="AQ29" i="24"/>
  <c r="A247" i="24"/>
  <c r="A247" i="44" s="1"/>
  <c r="AJ31" i="24"/>
  <c r="AL30" i="24"/>
  <c r="C186" i="24"/>
  <c r="A307" i="24"/>
  <c r="A307" i="44" s="1"/>
  <c r="AT29" i="24"/>
  <c r="AV28" i="24"/>
  <c r="A337" i="24"/>
  <c r="A337" i="44" s="1"/>
  <c r="AY28" i="24"/>
  <c r="BA27" i="24"/>
  <c r="C156" i="24"/>
  <c r="A368" i="24"/>
  <c r="A368" i="44" s="1"/>
  <c r="BD28" i="24"/>
  <c r="BF27" i="24"/>
  <c r="A217" i="24"/>
  <c r="A217" i="44" s="1"/>
  <c r="AG31" i="24"/>
  <c r="AE32" i="24"/>
  <c r="C276" i="24"/>
  <c r="AP28" i="24"/>
  <c r="C246" i="24"/>
  <c r="AK29" i="24"/>
  <c r="BL9" i="49" l="1"/>
  <c r="BL9" i="48"/>
  <c r="AS28" i="44"/>
  <c r="BG28" i="24"/>
  <c r="W34" i="24"/>
  <c r="X34" i="24"/>
  <c r="Q34" i="24"/>
  <c r="AC31" i="44"/>
  <c r="AM31" i="24"/>
  <c r="Y32" i="44"/>
  <c r="AH32" i="24"/>
  <c r="AO28" i="44"/>
  <c r="BB28" i="24"/>
  <c r="U33" i="44"/>
  <c r="AC33" i="24"/>
  <c r="AG30" i="44"/>
  <c r="AR30" i="24"/>
  <c r="AK29" i="44"/>
  <c r="AW29" i="24"/>
  <c r="V10" i="49"/>
  <c r="W10" i="49"/>
  <c r="DE9" i="49"/>
  <c r="EO9" i="49"/>
  <c r="BS10" i="49"/>
  <c r="AT10" i="49"/>
  <c r="AU10" i="49"/>
  <c r="CS9" i="49"/>
  <c r="DQ9" i="49"/>
  <c r="H10" i="49"/>
  <c r="I10" i="49"/>
  <c r="EC9" i="49"/>
  <c r="AH10" i="49"/>
  <c r="AI10" i="49"/>
  <c r="BF10" i="49"/>
  <c r="BG10" i="49"/>
  <c r="FA9" i="49"/>
  <c r="AI10" i="48"/>
  <c r="AH10" i="48"/>
  <c r="AU10" i="48"/>
  <c r="AT10" i="48"/>
  <c r="K10" i="48"/>
  <c r="J10" i="48"/>
  <c r="Y10" i="48"/>
  <c r="X10" i="48"/>
  <c r="BG10" i="48"/>
  <c r="DQ9" i="48"/>
  <c r="BS10" i="48"/>
  <c r="FA9" i="48"/>
  <c r="DE9" i="48"/>
  <c r="EC9" i="48"/>
  <c r="CS9" i="48"/>
  <c r="EO9" i="48"/>
  <c r="AF10" i="47"/>
  <c r="AG10" i="47"/>
  <c r="DC9" i="47"/>
  <c r="J10" i="47"/>
  <c r="K10" i="47"/>
  <c r="CE9" i="47"/>
  <c r="BE10" i="47"/>
  <c r="T10" i="47"/>
  <c r="U10" i="47"/>
  <c r="CQ9" i="47"/>
  <c r="DO9" i="47"/>
  <c r="EA9" i="47"/>
  <c r="EM9" i="47"/>
  <c r="AR10" i="47"/>
  <c r="AS10" i="47"/>
  <c r="EY9" i="47"/>
  <c r="N33" i="44"/>
  <c r="AB33" i="24"/>
  <c r="Z34" i="24"/>
  <c r="M9" i="37"/>
  <c r="L9" i="37"/>
  <c r="M9" i="39"/>
  <c r="L9" i="39"/>
  <c r="M9" i="38"/>
  <c r="L9" i="38"/>
  <c r="M9" i="41"/>
  <c r="L9" i="41"/>
  <c r="M9" i="43"/>
  <c r="L9" i="43"/>
  <c r="M9" i="40"/>
  <c r="L9" i="40"/>
  <c r="M9" i="36"/>
  <c r="L9" i="36"/>
  <c r="A10" i="10"/>
  <c r="N9" i="10"/>
  <c r="DY9" i="46"/>
  <c r="DM9" i="46"/>
  <c r="CO9" i="46"/>
  <c r="CC9" i="46"/>
  <c r="BQ9" i="46"/>
  <c r="FK8" i="46"/>
  <c r="AQ10" i="46"/>
  <c r="BD9" i="46"/>
  <c r="R10" i="46"/>
  <c r="S10" i="46"/>
  <c r="DA9" i="46"/>
  <c r="F10" i="46"/>
  <c r="G10" i="46"/>
  <c r="EK9" i="46"/>
  <c r="AD10" i="46"/>
  <c r="AE10" i="46"/>
  <c r="R10" i="45"/>
  <c r="S10" i="45"/>
  <c r="F10" i="45"/>
  <c r="G10" i="45"/>
  <c r="AF10" i="45"/>
  <c r="AG10" i="45"/>
  <c r="DY9" i="45"/>
  <c r="FK8" i="45"/>
  <c r="DA9" i="45"/>
  <c r="BQ9" i="45"/>
  <c r="AQ10" i="45"/>
  <c r="BD9" i="45"/>
  <c r="DM9" i="45"/>
  <c r="CC9" i="45"/>
  <c r="CO9" i="45"/>
  <c r="EK9" i="45"/>
  <c r="B246" i="24"/>
  <c r="AD29" i="44"/>
  <c r="B156" i="24"/>
  <c r="R32" i="44"/>
  <c r="B186" i="24"/>
  <c r="V31" i="44"/>
  <c r="B216" i="24"/>
  <c r="Z30" i="44"/>
  <c r="B367" i="24"/>
  <c r="AT26" i="44"/>
  <c r="B276" i="24"/>
  <c r="AH28" i="44"/>
  <c r="B96" i="24"/>
  <c r="J34" i="44"/>
  <c r="B336" i="24"/>
  <c r="AP26" i="44"/>
  <c r="B306" i="24"/>
  <c r="AL27" i="44"/>
  <c r="A218" i="24"/>
  <c r="A218" i="44" s="1"/>
  <c r="AE33" i="24"/>
  <c r="AG32" i="24"/>
  <c r="A369" i="24"/>
  <c r="A369" i="44" s="1"/>
  <c r="BD29" i="24"/>
  <c r="BF28" i="24"/>
  <c r="C337" i="24"/>
  <c r="AZ27" i="24"/>
  <c r="A308" i="24"/>
  <c r="A308" i="44" s="1"/>
  <c r="AV29" i="24"/>
  <c r="AT30" i="24"/>
  <c r="C247" i="24"/>
  <c r="AK30" i="24"/>
  <c r="A278" i="24"/>
  <c r="A278" i="44" s="1"/>
  <c r="AO31" i="24"/>
  <c r="AQ30" i="24"/>
  <c r="C157" i="24"/>
  <c r="A158" i="24"/>
  <c r="A158" i="44" s="1"/>
  <c r="BN9" i="49" s="1"/>
  <c r="A188" i="24"/>
  <c r="A188" i="44" s="1"/>
  <c r="C217" i="24"/>
  <c r="AF31" i="24"/>
  <c r="C368" i="24"/>
  <c r="BE27" i="24"/>
  <c r="A338" i="24"/>
  <c r="A338" i="44" s="1"/>
  <c r="AY29" i="24"/>
  <c r="BA28" i="24"/>
  <c r="C307" i="24"/>
  <c r="AU28" i="24"/>
  <c r="A248" i="24"/>
  <c r="A248" i="44" s="1"/>
  <c r="AJ32" i="24"/>
  <c r="AL31" i="24"/>
  <c r="C277" i="24"/>
  <c r="AP29" i="24"/>
  <c r="C187" i="24"/>
  <c r="BP9" i="48" l="1"/>
  <c r="BP9" i="49"/>
  <c r="BP9" i="47"/>
  <c r="BZ9" i="48"/>
  <c r="BN9" i="48"/>
  <c r="BN9" i="47"/>
  <c r="AA33" i="24"/>
  <c r="BZ9" i="47"/>
  <c r="BZ9" i="49"/>
  <c r="BX9" i="47"/>
  <c r="BX9" i="49"/>
  <c r="BT9" i="47"/>
  <c r="BV9" i="49"/>
  <c r="BF10" i="48"/>
  <c r="BX9" i="48"/>
  <c r="BV9" i="47"/>
  <c r="BV9" i="48"/>
  <c r="BT9" i="48"/>
  <c r="BT9" i="49"/>
  <c r="AG31" i="44"/>
  <c r="AR31" i="24"/>
  <c r="AB34" i="24"/>
  <c r="AC34" i="24"/>
  <c r="AS29" i="44"/>
  <c r="BG29" i="24"/>
  <c r="BR9" i="47"/>
  <c r="AC32" i="44"/>
  <c r="AM32" i="24"/>
  <c r="AK30" i="44"/>
  <c r="AW30" i="24"/>
  <c r="B127" i="24"/>
  <c r="N34" i="44"/>
  <c r="V34" i="24"/>
  <c r="BR9" i="48"/>
  <c r="Y33" i="44"/>
  <c r="AO29" i="44"/>
  <c r="BB29" i="24"/>
  <c r="BR9" i="49"/>
  <c r="FC9" i="49"/>
  <c r="BH10" i="49"/>
  <c r="BI10" i="49"/>
  <c r="AJ10" i="49"/>
  <c r="AK10" i="49"/>
  <c r="EE9" i="49"/>
  <c r="J10" i="49"/>
  <c r="K10" i="49"/>
  <c r="DS9" i="49"/>
  <c r="CG10" i="49"/>
  <c r="AV10" i="49"/>
  <c r="AW10" i="49"/>
  <c r="BU10" i="49"/>
  <c r="EQ9" i="49"/>
  <c r="DG9" i="49"/>
  <c r="X10" i="49"/>
  <c r="Y10" i="49"/>
  <c r="EQ9" i="48"/>
  <c r="CG10" i="48"/>
  <c r="EE9" i="48"/>
  <c r="DG9" i="48"/>
  <c r="FC9" i="48"/>
  <c r="DS9" i="48"/>
  <c r="BU10" i="48"/>
  <c r="BI10" i="48"/>
  <c r="BH10" i="48"/>
  <c r="AA10" i="48"/>
  <c r="AB10" i="48" s="1"/>
  <c r="Z10" i="48"/>
  <c r="M10" i="48"/>
  <c r="N10" i="48" s="1"/>
  <c r="L10" i="48"/>
  <c r="AW10" i="48"/>
  <c r="AV10" i="48"/>
  <c r="AK10" i="48"/>
  <c r="AJ10" i="48"/>
  <c r="FA9" i="47"/>
  <c r="AT10" i="47"/>
  <c r="AU10" i="47"/>
  <c r="EO9" i="47"/>
  <c r="EC9" i="47"/>
  <c r="DQ9" i="47"/>
  <c r="CS9" i="47"/>
  <c r="V10" i="47"/>
  <c r="W10" i="47"/>
  <c r="BS10" i="47"/>
  <c r="L10" i="47"/>
  <c r="M10" i="47"/>
  <c r="N10" i="47" s="1"/>
  <c r="DE9" i="47"/>
  <c r="AH10" i="47"/>
  <c r="AI10" i="47"/>
  <c r="BF10" i="47"/>
  <c r="BG10" i="47"/>
  <c r="U34" i="44"/>
  <c r="P9" i="46"/>
  <c r="AV9" i="45"/>
  <c r="AN9" i="45"/>
  <c r="AN9" i="46"/>
  <c r="AL9" i="45"/>
  <c r="AP9" i="46"/>
  <c r="T9" i="45"/>
  <c r="AV9" i="46"/>
  <c r="AF9" i="46"/>
  <c r="BP8" i="46"/>
  <c r="BF9" i="46"/>
  <c r="V9" i="45"/>
  <c r="AP9" i="45"/>
  <c r="AD9" i="46"/>
  <c r="BD8" i="46"/>
  <c r="BR8" i="46"/>
  <c r="AR9" i="46"/>
  <c r="X9" i="45"/>
  <c r="AH9" i="46"/>
  <c r="BH9" i="45"/>
  <c r="BL9" i="46"/>
  <c r="AF9" i="45"/>
  <c r="BZ9" i="45"/>
  <c r="BZ9" i="46"/>
  <c r="BV9" i="45"/>
  <c r="C10" i="10"/>
  <c r="B10" i="10"/>
  <c r="A10" i="36"/>
  <c r="N9" i="36"/>
  <c r="A10" i="40"/>
  <c r="N9" i="40"/>
  <c r="A10" i="43"/>
  <c r="N9" i="43"/>
  <c r="A10" i="41"/>
  <c r="N9" i="41"/>
  <c r="A10" i="38"/>
  <c r="N9" i="38"/>
  <c r="A10" i="39"/>
  <c r="N9" i="39"/>
  <c r="A10" i="37"/>
  <c r="N9" i="37"/>
  <c r="BT9" i="45"/>
  <c r="AR10" i="46"/>
  <c r="AS10" i="46"/>
  <c r="AF10" i="46"/>
  <c r="AG10" i="46"/>
  <c r="EM9" i="46"/>
  <c r="H10" i="46"/>
  <c r="I10" i="46"/>
  <c r="DC9" i="46"/>
  <c r="T10" i="46"/>
  <c r="U10" i="46"/>
  <c r="EY9" i="46"/>
  <c r="BE10" i="46"/>
  <c r="BR9" i="46"/>
  <c r="CE9" i="46"/>
  <c r="CQ9" i="46"/>
  <c r="DO9" i="46"/>
  <c r="EA9" i="46"/>
  <c r="AH10" i="45"/>
  <c r="AI10" i="45"/>
  <c r="H10" i="45"/>
  <c r="I10" i="45"/>
  <c r="T10" i="45"/>
  <c r="U10" i="45"/>
  <c r="EM9" i="45"/>
  <c r="CQ9" i="45"/>
  <c r="CE9" i="45"/>
  <c r="DO9" i="45"/>
  <c r="AR10" i="45"/>
  <c r="AS10" i="45"/>
  <c r="BE10" i="45"/>
  <c r="BR9" i="45"/>
  <c r="DC9" i="45"/>
  <c r="EY9" i="45"/>
  <c r="EA9" i="45"/>
  <c r="B187" i="24"/>
  <c r="V32" i="44"/>
  <c r="B307" i="24"/>
  <c r="AL28" i="44"/>
  <c r="B157" i="24"/>
  <c r="R33" i="44"/>
  <c r="B337" i="24"/>
  <c r="AP27" i="44"/>
  <c r="B277" i="24"/>
  <c r="AH29" i="44"/>
  <c r="B368" i="24"/>
  <c r="AT27" i="44"/>
  <c r="B217" i="24"/>
  <c r="Z31" i="44"/>
  <c r="B247" i="24"/>
  <c r="AD30" i="44"/>
  <c r="A339" i="24"/>
  <c r="A339" i="44" s="1"/>
  <c r="AY30" i="24"/>
  <c r="BA29" i="24"/>
  <c r="A249" i="24"/>
  <c r="A249" i="44" s="1"/>
  <c r="AJ33" i="24"/>
  <c r="AL32" i="24"/>
  <c r="C338" i="24"/>
  <c r="AZ28" i="24"/>
  <c r="C158" i="24"/>
  <c r="C278" i="24"/>
  <c r="AP30" i="24"/>
  <c r="C308" i="24"/>
  <c r="AU29" i="24"/>
  <c r="C369" i="24"/>
  <c r="BE28" i="24"/>
  <c r="AE34" i="24"/>
  <c r="A219" i="24"/>
  <c r="A219" i="44" s="1"/>
  <c r="AG33" i="24"/>
  <c r="C248" i="24"/>
  <c r="AK31" i="24"/>
  <c r="C188" i="24"/>
  <c r="A189" i="24"/>
  <c r="A189" i="44" s="1"/>
  <c r="CF9" i="48" s="1"/>
  <c r="A279" i="24"/>
  <c r="A279" i="44" s="1"/>
  <c r="AO32" i="24"/>
  <c r="AQ31" i="24"/>
  <c r="A309" i="24"/>
  <c r="A309" i="44" s="1"/>
  <c r="AT31" i="24"/>
  <c r="AV30" i="24"/>
  <c r="A370" i="24"/>
  <c r="A370" i="44" s="1"/>
  <c r="BD30" i="24"/>
  <c r="BF29" i="24"/>
  <c r="C218" i="24"/>
  <c r="AF32" i="24"/>
  <c r="BT10" i="49" l="1"/>
  <c r="BT10" i="48"/>
  <c r="CF9" i="47"/>
  <c r="CF9" i="49"/>
  <c r="CD9" i="47"/>
  <c r="CD9" i="49"/>
  <c r="CD9" i="48"/>
  <c r="CB9" i="46"/>
  <c r="CB9" i="45"/>
  <c r="CB9" i="49"/>
  <c r="CB9" i="48"/>
  <c r="CB9" i="47"/>
  <c r="CP9" i="49"/>
  <c r="CP9" i="47"/>
  <c r="CP9" i="48"/>
  <c r="CR9" i="49"/>
  <c r="AS30" i="44"/>
  <c r="BG30" i="24"/>
  <c r="V9" i="46"/>
  <c r="AK31" i="44"/>
  <c r="AW31" i="24"/>
  <c r="AA34" i="24"/>
  <c r="AC33" i="44"/>
  <c r="AM33" i="24"/>
  <c r="AO30" i="44"/>
  <c r="BB30" i="24"/>
  <c r="CJ9" i="47"/>
  <c r="AG32" i="44"/>
  <c r="AR32" i="24"/>
  <c r="Y34" i="44"/>
  <c r="AH34" i="24"/>
  <c r="CH10" i="49"/>
  <c r="CI10" i="49"/>
  <c r="Z10" i="49"/>
  <c r="AA10" i="49"/>
  <c r="AB10" i="49" s="1"/>
  <c r="CU10" i="49"/>
  <c r="ES9" i="49"/>
  <c r="BV10" i="49"/>
  <c r="BW10" i="49"/>
  <c r="AX10" i="49"/>
  <c r="AY10" i="49"/>
  <c r="DU9" i="49"/>
  <c r="L10" i="49"/>
  <c r="M10" i="49"/>
  <c r="N10" i="49" s="1"/>
  <c r="EG9" i="49"/>
  <c r="AL10" i="49"/>
  <c r="AM10" i="49"/>
  <c r="BJ10" i="49"/>
  <c r="BK10" i="49"/>
  <c r="FE9" i="49"/>
  <c r="AM10" i="48"/>
  <c r="AL10" i="48"/>
  <c r="DU9" i="48"/>
  <c r="FE9" i="48"/>
  <c r="CU10" i="48"/>
  <c r="EG9" i="48"/>
  <c r="ES9" i="48"/>
  <c r="AY10" i="48"/>
  <c r="AX10" i="48"/>
  <c r="BK10" i="48"/>
  <c r="BJ10" i="48"/>
  <c r="BW10" i="48"/>
  <c r="BV10" i="48"/>
  <c r="CI10" i="48"/>
  <c r="CH10" i="48"/>
  <c r="BH10" i="47"/>
  <c r="BI10" i="47"/>
  <c r="AJ10" i="47"/>
  <c r="AK10" i="47"/>
  <c r="DG9" i="47"/>
  <c r="X10" i="47"/>
  <c r="Y10" i="47"/>
  <c r="CG10" i="47"/>
  <c r="DS9" i="47"/>
  <c r="EE9" i="47"/>
  <c r="EQ9" i="47"/>
  <c r="AV10" i="47"/>
  <c r="AW10" i="47"/>
  <c r="FC9" i="47"/>
  <c r="BT10" i="47"/>
  <c r="BU10" i="47"/>
  <c r="CD9" i="45"/>
  <c r="CD9" i="46"/>
  <c r="BT9" i="46"/>
  <c r="BV9" i="46"/>
  <c r="BX9" i="46"/>
  <c r="BP9" i="45"/>
  <c r="BX9" i="45"/>
  <c r="AR9" i="45"/>
  <c r="AL9" i="46"/>
  <c r="AT9" i="45"/>
  <c r="R9" i="45"/>
  <c r="P9" i="45"/>
  <c r="BD8" i="45"/>
  <c r="AH9" i="45"/>
  <c r="BJ9" i="45"/>
  <c r="AJ9" i="45"/>
  <c r="X9" i="46"/>
  <c r="BN9" i="46"/>
  <c r="BP9" i="46"/>
  <c r="BF9" i="45"/>
  <c r="BJ9" i="46"/>
  <c r="BP8" i="45"/>
  <c r="BL9" i="45"/>
  <c r="R9" i="46"/>
  <c r="AJ9" i="46"/>
  <c r="BH9" i="46"/>
  <c r="BR8" i="45"/>
  <c r="AT9" i="46"/>
  <c r="T9" i="46"/>
  <c r="BN9" i="45"/>
  <c r="CH9" i="45"/>
  <c r="CJ9" i="46"/>
  <c r="CH9" i="46"/>
  <c r="C10" i="37"/>
  <c r="B10" i="37"/>
  <c r="C10" i="39"/>
  <c r="B10" i="39"/>
  <c r="C10" i="38"/>
  <c r="B10" i="38"/>
  <c r="C10" i="41"/>
  <c r="B10" i="41"/>
  <c r="C10" i="43"/>
  <c r="B10" i="43"/>
  <c r="C10" i="40"/>
  <c r="B10" i="40"/>
  <c r="C10" i="36"/>
  <c r="B10" i="36"/>
  <c r="E10" i="10"/>
  <c r="D10" i="10"/>
  <c r="CN9" i="46"/>
  <c r="CJ9" i="45"/>
  <c r="CN9" i="45"/>
  <c r="EC9" i="46"/>
  <c r="DQ9" i="46"/>
  <c r="CS9" i="46"/>
  <c r="BS10" i="46"/>
  <c r="CF9" i="46"/>
  <c r="FA9" i="46"/>
  <c r="V10" i="46"/>
  <c r="W10" i="46"/>
  <c r="DE9" i="46"/>
  <c r="J10" i="46"/>
  <c r="K10" i="46"/>
  <c r="EO9" i="46"/>
  <c r="AH10" i="46"/>
  <c r="AI10" i="46"/>
  <c r="AT10" i="46"/>
  <c r="AU10" i="46"/>
  <c r="BF10" i="46"/>
  <c r="BG10" i="46"/>
  <c r="AT10" i="45"/>
  <c r="AU10" i="45"/>
  <c r="V10" i="45"/>
  <c r="W10" i="45"/>
  <c r="J10" i="45"/>
  <c r="K10" i="45"/>
  <c r="AJ10" i="45"/>
  <c r="AK10" i="45"/>
  <c r="EC9" i="45"/>
  <c r="FA9" i="45"/>
  <c r="DE9" i="45"/>
  <c r="BF10" i="45"/>
  <c r="BG10" i="45"/>
  <c r="DQ9" i="45"/>
  <c r="BS10" i="45"/>
  <c r="CF9" i="45"/>
  <c r="CS9" i="45"/>
  <c r="EO9" i="45"/>
  <c r="B218" i="24"/>
  <c r="Z32" i="44"/>
  <c r="B369" i="24"/>
  <c r="AT28" i="44"/>
  <c r="B308" i="24"/>
  <c r="AL29" i="44"/>
  <c r="B278" i="24"/>
  <c r="AH30" i="44"/>
  <c r="B158" i="24"/>
  <c r="R34" i="44"/>
  <c r="B338" i="24"/>
  <c r="AP28" i="44"/>
  <c r="B188" i="24"/>
  <c r="V33" i="44"/>
  <c r="B248" i="24"/>
  <c r="AD31" i="44"/>
  <c r="A310" i="24"/>
  <c r="A310" i="44" s="1"/>
  <c r="AV31" i="24"/>
  <c r="AT32" i="24"/>
  <c r="C279" i="24"/>
  <c r="AP31" i="24"/>
  <c r="C249" i="24"/>
  <c r="AK32" i="24"/>
  <c r="A340" i="24"/>
  <c r="A340" i="44" s="1"/>
  <c r="AY31" i="24"/>
  <c r="BA30" i="24"/>
  <c r="C370" i="24"/>
  <c r="BE29" i="24"/>
  <c r="A371" i="24"/>
  <c r="A371" i="44" s="1"/>
  <c r="BD31" i="24"/>
  <c r="BF30" i="24"/>
  <c r="C309" i="24"/>
  <c r="AU30" i="24"/>
  <c r="A280" i="24"/>
  <c r="A280" i="44" s="1"/>
  <c r="AO33" i="24"/>
  <c r="AQ32" i="24"/>
  <c r="C189" i="24"/>
  <c r="C219" i="24"/>
  <c r="AF33" i="24"/>
  <c r="A220" i="24"/>
  <c r="A220" i="44" s="1"/>
  <c r="CL9" i="45" s="1"/>
  <c r="AG34" i="24"/>
  <c r="AJ34" i="24"/>
  <c r="A250" i="24"/>
  <c r="A250" i="44" s="1"/>
  <c r="AL33" i="24"/>
  <c r="C339" i="24"/>
  <c r="AZ29" i="24"/>
  <c r="CN9" i="47" l="1"/>
  <c r="CN9" i="49"/>
  <c r="CN9" i="48"/>
  <c r="CL9" i="49"/>
  <c r="CL9" i="46"/>
  <c r="CT9" i="47"/>
  <c r="CT9" i="49"/>
  <c r="CT9" i="48"/>
  <c r="CR9" i="47"/>
  <c r="CR9" i="48"/>
  <c r="AS31" i="44"/>
  <c r="BG31" i="24"/>
  <c r="AG33" i="44"/>
  <c r="AR33" i="24"/>
  <c r="AK32" i="44"/>
  <c r="AW32" i="24"/>
  <c r="AC34" i="44"/>
  <c r="AM34" i="24"/>
  <c r="CL9" i="47"/>
  <c r="CX9" i="47"/>
  <c r="DD9" i="48"/>
  <c r="AO31" i="44"/>
  <c r="BB31" i="24"/>
  <c r="CX9" i="45"/>
  <c r="FG9" i="49"/>
  <c r="BL10" i="49"/>
  <c r="BM10" i="49"/>
  <c r="AN10" i="49"/>
  <c r="AO10" i="49"/>
  <c r="AP10" i="49" s="1"/>
  <c r="EI9" i="49"/>
  <c r="DI10" i="49"/>
  <c r="AZ10" i="49"/>
  <c r="BA10" i="49"/>
  <c r="BX10" i="49"/>
  <c r="BY10" i="49"/>
  <c r="EU9" i="49"/>
  <c r="CV10" i="49"/>
  <c r="CW10" i="49"/>
  <c r="CJ10" i="49"/>
  <c r="CK10" i="49"/>
  <c r="EU9" i="48"/>
  <c r="EI9" i="48"/>
  <c r="FG9" i="48"/>
  <c r="DI10" i="48"/>
  <c r="CK10" i="48"/>
  <c r="CJ10" i="48"/>
  <c r="BY10" i="48"/>
  <c r="BX10" i="48"/>
  <c r="BM10" i="48"/>
  <c r="BL10" i="48"/>
  <c r="BA10" i="48"/>
  <c r="AZ10" i="48"/>
  <c r="CW10" i="48"/>
  <c r="CV10" i="48"/>
  <c r="AO10" i="48"/>
  <c r="AP10" i="48" s="1"/>
  <c r="AN10" i="48"/>
  <c r="CH10" i="47"/>
  <c r="CI10" i="47"/>
  <c r="BV10" i="47"/>
  <c r="BW10" i="47"/>
  <c r="FE9" i="47"/>
  <c r="AX10" i="47"/>
  <c r="AY10" i="47"/>
  <c r="ES9" i="47"/>
  <c r="EG9" i="47"/>
  <c r="DU9" i="47"/>
  <c r="Z10" i="47"/>
  <c r="AA10" i="47"/>
  <c r="AB10" i="47" s="1"/>
  <c r="CU10" i="47"/>
  <c r="DH9" i="47"/>
  <c r="AL10" i="47"/>
  <c r="AM10" i="47"/>
  <c r="BJ10" i="47"/>
  <c r="BK10" i="47"/>
  <c r="CR9" i="45"/>
  <c r="CR9" i="46"/>
  <c r="DD9" i="45"/>
  <c r="CV9" i="45"/>
  <c r="CV9" i="46"/>
  <c r="CP9" i="45"/>
  <c r="G10" i="10"/>
  <c r="F10" i="10"/>
  <c r="E10" i="36"/>
  <c r="D10" i="36"/>
  <c r="E10" i="40"/>
  <c r="D10" i="40"/>
  <c r="E10" i="43"/>
  <c r="D10" i="43"/>
  <c r="E10" i="41"/>
  <c r="D10" i="41"/>
  <c r="E10" i="38"/>
  <c r="D10" i="38"/>
  <c r="E10" i="39"/>
  <c r="D10" i="39"/>
  <c r="E10" i="37"/>
  <c r="D10" i="37"/>
  <c r="CP9" i="46"/>
  <c r="CX9" i="46"/>
  <c r="BT10" i="46"/>
  <c r="BU10" i="46"/>
  <c r="BH10" i="46"/>
  <c r="BI10" i="46"/>
  <c r="AV10" i="46"/>
  <c r="AW10" i="46"/>
  <c r="AJ10" i="46"/>
  <c r="AK10" i="46"/>
  <c r="EQ9" i="46"/>
  <c r="L10" i="46"/>
  <c r="M10" i="46"/>
  <c r="N10" i="46" s="1"/>
  <c r="DG9" i="46"/>
  <c r="X10" i="46"/>
  <c r="Y10" i="46"/>
  <c r="FC9" i="46"/>
  <c r="CG10" i="46"/>
  <c r="CT9" i="46"/>
  <c r="DS9" i="46"/>
  <c r="EE9" i="46"/>
  <c r="BH10" i="45"/>
  <c r="BI10" i="45"/>
  <c r="AL10" i="45"/>
  <c r="AM10" i="45"/>
  <c r="L10" i="45"/>
  <c r="M10" i="45"/>
  <c r="N10" i="45" s="1"/>
  <c r="X10" i="45"/>
  <c r="Y10" i="45"/>
  <c r="AV10" i="45"/>
  <c r="AW10" i="45"/>
  <c r="EQ9" i="45"/>
  <c r="CG10" i="45"/>
  <c r="CT9" i="45"/>
  <c r="BT10" i="45"/>
  <c r="BU10" i="45"/>
  <c r="DS9" i="45"/>
  <c r="DG9" i="45"/>
  <c r="FC9" i="45"/>
  <c r="EE9" i="45"/>
  <c r="B219" i="24"/>
  <c r="Z33" i="44"/>
  <c r="B370" i="24"/>
  <c r="AT29" i="44"/>
  <c r="B339" i="24"/>
  <c r="AP29" i="44"/>
  <c r="B189" i="24"/>
  <c r="V34" i="44"/>
  <c r="B309" i="24"/>
  <c r="AL30" i="44"/>
  <c r="B249" i="24"/>
  <c r="AD32" i="44"/>
  <c r="B279" i="24"/>
  <c r="AH31" i="44"/>
  <c r="C250" i="24"/>
  <c r="AK33" i="24"/>
  <c r="C220" i="24"/>
  <c r="AF34" i="24"/>
  <c r="C280" i="24"/>
  <c r="AP32" i="24"/>
  <c r="A372" i="24"/>
  <c r="A372" i="44" s="1"/>
  <c r="BD32" i="24"/>
  <c r="BF31" i="24"/>
  <c r="C340" i="24"/>
  <c r="AZ30" i="24"/>
  <c r="C310" i="24"/>
  <c r="AU31" i="24"/>
  <c r="A251" i="24"/>
  <c r="A251" i="44" s="1"/>
  <c r="CZ9" i="46" s="1"/>
  <c r="AL34" i="24"/>
  <c r="AO34" i="24"/>
  <c r="A281" i="24"/>
  <c r="A281" i="44" s="1"/>
  <c r="AQ33" i="24"/>
  <c r="C371" i="24"/>
  <c r="BE30" i="24"/>
  <c r="A341" i="24"/>
  <c r="A341" i="44" s="1"/>
  <c r="AY32" i="24"/>
  <c r="BA31" i="24"/>
  <c r="A311" i="24"/>
  <c r="A311" i="44" s="1"/>
  <c r="AT33" i="24"/>
  <c r="AV32" i="24"/>
  <c r="DH9" i="49" l="1"/>
  <c r="DH9" i="48"/>
  <c r="DF9" i="45"/>
  <c r="DF9" i="49"/>
  <c r="DF9" i="46"/>
  <c r="DF9" i="47"/>
  <c r="DF9" i="48"/>
  <c r="DD9" i="49"/>
  <c r="DD9" i="47"/>
  <c r="DD9" i="46"/>
  <c r="DB9" i="47"/>
  <c r="DB9" i="46"/>
  <c r="DB9" i="45"/>
  <c r="DB9" i="49"/>
  <c r="DB9" i="48"/>
  <c r="CZ9" i="48"/>
  <c r="CZ9" i="47"/>
  <c r="CZ9" i="45"/>
  <c r="DT9" i="47"/>
  <c r="DV9" i="48"/>
  <c r="DN9" i="49"/>
  <c r="AK33" i="44"/>
  <c r="AW33" i="24"/>
  <c r="AG34" i="44"/>
  <c r="AR34" i="24"/>
  <c r="DV9" i="49"/>
  <c r="DT9" i="49"/>
  <c r="AS32" i="44"/>
  <c r="BG32" i="24"/>
  <c r="DP9" i="49"/>
  <c r="AO32" i="44"/>
  <c r="BB32" i="24"/>
  <c r="DT9" i="48"/>
  <c r="DP9" i="47"/>
  <c r="DL9" i="49"/>
  <c r="DP9" i="48"/>
  <c r="DN9" i="47"/>
  <c r="DL9" i="47"/>
  <c r="DN9" i="48"/>
  <c r="DL9" i="48"/>
  <c r="DK10" i="49"/>
  <c r="CL10" i="49"/>
  <c r="CM10" i="49"/>
  <c r="CX10" i="49"/>
  <c r="CY10" i="49"/>
  <c r="EW9" i="49"/>
  <c r="BZ10" i="49"/>
  <c r="CA10" i="49"/>
  <c r="BB10" i="49"/>
  <c r="BC10" i="49"/>
  <c r="BD10" i="49" s="1"/>
  <c r="DW10" i="49"/>
  <c r="BN10" i="49"/>
  <c r="BO10" i="49"/>
  <c r="FI9" i="49"/>
  <c r="CY10" i="48"/>
  <c r="CX10" i="48"/>
  <c r="BC10" i="48"/>
  <c r="BD10" i="48" s="1"/>
  <c r="BB10" i="48"/>
  <c r="BO10" i="48"/>
  <c r="BN10" i="48"/>
  <c r="CA10" i="48"/>
  <c r="BZ10" i="48"/>
  <c r="CM10" i="48"/>
  <c r="CL10" i="48"/>
  <c r="DK10" i="48"/>
  <c r="FI9" i="48"/>
  <c r="DW10" i="48"/>
  <c r="EW9" i="48"/>
  <c r="DI10" i="47"/>
  <c r="DV9" i="47"/>
  <c r="EI9" i="47"/>
  <c r="EU9" i="47"/>
  <c r="AZ10" i="47"/>
  <c r="BA10" i="47"/>
  <c r="FG9" i="47"/>
  <c r="BX10" i="47"/>
  <c r="BY10" i="47"/>
  <c r="CJ10" i="47"/>
  <c r="CK10" i="47"/>
  <c r="BL10" i="47"/>
  <c r="BM10" i="47"/>
  <c r="AN10" i="47"/>
  <c r="AO10" i="47"/>
  <c r="AP10" i="47" s="1"/>
  <c r="CV10" i="47"/>
  <c r="CW10" i="47"/>
  <c r="DR9" i="45"/>
  <c r="DL9" i="45"/>
  <c r="DJ9" i="46"/>
  <c r="DL9" i="46"/>
  <c r="G10" i="37"/>
  <c r="F10" i="37"/>
  <c r="G10" i="39"/>
  <c r="F10" i="39"/>
  <c r="G10" i="38"/>
  <c r="F10" i="38"/>
  <c r="G10" i="41"/>
  <c r="F10" i="41"/>
  <c r="G10" i="43"/>
  <c r="F10" i="43"/>
  <c r="G10" i="40"/>
  <c r="F10" i="40"/>
  <c r="G10" i="36"/>
  <c r="F10" i="36"/>
  <c r="I10" i="10"/>
  <c r="H10" i="10"/>
  <c r="DJ9" i="45"/>
  <c r="CH10" i="46"/>
  <c r="CI10" i="46"/>
  <c r="EG9" i="46"/>
  <c r="DT9" i="46"/>
  <c r="DU9" i="46"/>
  <c r="FE9" i="46"/>
  <c r="Z10" i="46"/>
  <c r="AA10" i="46"/>
  <c r="AB10" i="46" s="1"/>
  <c r="CU10" i="46"/>
  <c r="DH9" i="46"/>
  <c r="ES9" i="46"/>
  <c r="AL10" i="46"/>
  <c r="AM10" i="46"/>
  <c r="AX10" i="46"/>
  <c r="AY10" i="46"/>
  <c r="BJ10" i="46"/>
  <c r="BK10" i="46"/>
  <c r="BV10" i="46"/>
  <c r="BW10" i="46"/>
  <c r="AX10" i="45"/>
  <c r="AY10" i="45"/>
  <c r="Z10" i="45"/>
  <c r="AA10" i="45"/>
  <c r="AB10" i="45" s="1"/>
  <c r="AN10" i="45"/>
  <c r="AO10" i="45"/>
  <c r="AP10" i="45" s="1"/>
  <c r="BJ10" i="45"/>
  <c r="BK10" i="45"/>
  <c r="BV10" i="45"/>
  <c r="BW10" i="45"/>
  <c r="EG9" i="45"/>
  <c r="FE9" i="45"/>
  <c r="CU10" i="45"/>
  <c r="DH9" i="45"/>
  <c r="DU9" i="45"/>
  <c r="DT9" i="45"/>
  <c r="CH10" i="45"/>
  <c r="CI10" i="45"/>
  <c r="ES9" i="45"/>
  <c r="B371" i="24"/>
  <c r="AT30" i="44"/>
  <c r="B280" i="24"/>
  <c r="AH32" i="44"/>
  <c r="B220" i="24"/>
  <c r="Z34" i="44"/>
  <c r="B250" i="24"/>
  <c r="AD33" i="44"/>
  <c r="B310" i="24"/>
  <c r="AL31" i="44"/>
  <c r="B340" i="24"/>
  <c r="AP30" i="44"/>
  <c r="A282" i="24"/>
  <c r="A282" i="44" s="1"/>
  <c r="DP9" i="45" s="1"/>
  <c r="AQ34" i="24"/>
  <c r="A373" i="24"/>
  <c r="A373" i="44" s="1"/>
  <c r="BD33" i="24"/>
  <c r="BF32" i="24"/>
  <c r="C311" i="24"/>
  <c r="AU32" i="24"/>
  <c r="AY33" i="24"/>
  <c r="A342" i="24"/>
  <c r="A342" i="44" s="1"/>
  <c r="BA32" i="24"/>
  <c r="C281" i="24"/>
  <c r="AP33" i="24"/>
  <c r="A312" i="24"/>
  <c r="A312" i="44" s="1"/>
  <c r="AT34" i="24"/>
  <c r="AV33" i="24"/>
  <c r="C341" i="24"/>
  <c r="AZ31" i="24"/>
  <c r="C251" i="24"/>
  <c r="AK34" i="24"/>
  <c r="C372" i="24"/>
  <c r="BE31" i="24"/>
  <c r="DR9" i="49" l="1"/>
  <c r="DR9" i="48"/>
  <c r="DR9" i="47"/>
  <c r="EH9" i="48"/>
  <c r="DR9" i="46"/>
  <c r="EH9" i="49"/>
  <c r="EH9" i="47"/>
  <c r="DJ10" i="49"/>
  <c r="EB9" i="47"/>
  <c r="DZ9" i="48"/>
  <c r="AO33" i="44"/>
  <c r="BB33" i="24"/>
  <c r="DJ10" i="48"/>
  <c r="AK34" i="44"/>
  <c r="AW34" i="24"/>
  <c r="AS33" i="44"/>
  <c r="BG33" i="24"/>
  <c r="DZ9" i="47"/>
  <c r="FK9" i="49"/>
  <c r="BP10" i="49"/>
  <c r="BQ10" i="49"/>
  <c r="BR10" i="49" s="1"/>
  <c r="DY10" i="49"/>
  <c r="CB10" i="49"/>
  <c r="CC10" i="49"/>
  <c r="EK10" i="49"/>
  <c r="CZ10" i="49"/>
  <c r="DA10" i="49"/>
  <c r="CN10" i="49"/>
  <c r="CO10" i="49"/>
  <c r="DL10" i="49"/>
  <c r="DM10" i="49"/>
  <c r="EK10" i="48"/>
  <c r="FK9" i="48"/>
  <c r="DY10" i="48"/>
  <c r="DM10" i="48"/>
  <c r="DL10" i="48"/>
  <c r="CO10" i="48"/>
  <c r="CN10" i="48"/>
  <c r="CC10" i="48"/>
  <c r="CB10" i="48"/>
  <c r="BQ10" i="48"/>
  <c r="BR10" i="48" s="1"/>
  <c r="BP10" i="48"/>
  <c r="DA10" i="48"/>
  <c r="CZ10" i="48"/>
  <c r="CX10" i="47"/>
  <c r="CY10" i="47"/>
  <c r="BN10" i="47"/>
  <c r="BO10" i="47"/>
  <c r="CL10" i="47"/>
  <c r="CM10" i="47"/>
  <c r="BZ10" i="47"/>
  <c r="CA10" i="47"/>
  <c r="FI9" i="47"/>
  <c r="BB10" i="47"/>
  <c r="BC10" i="47"/>
  <c r="BD10" i="47" s="1"/>
  <c r="EW9" i="47"/>
  <c r="DW10" i="47"/>
  <c r="DJ10" i="47"/>
  <c r="DK10" i="47"/>
  <c r="DP9" i="46"/>
  <c r="EF9" i="45"/>
  <c r="DZ9" i="45"/>
  <c r="K10" i="10"/>
  <c r="J10" i="10"/>
  <c r="I10" i="36"/>
  <c r="H10" i="36"/>
  <c r="I10" i="40"/>
  <c r="H10" i="40"/>
  <c r="I10" i="43"/>
  <c r="H10" i="43"/>
  <c r="I10" i="41"/>
  <c r="H10" i="41"/>
  <c r="I10" i="38"/>
  <c r="H10" i="38"/>
  <c r="I10" i="39"/>
  <c r="H10" i="39"/>
  <c r="I10" i="37"/>
  <c r="H10" i="37"/>
  <c r="DX9" i="45"/>
  <c r="DN9" i="45"/>
  <c r="DX9" i="46"/>
  <c r="ED9" i="46"/>
  <c r="DN9" i="46"/>
  <c r="EJ8" i="45"/>
  <c r="DZ9" i="46"/>
  <c r="CV10" i="46"/>
  <c r="CW10" i="46"/>
  <c r="BX10" i="46"/>
  <c r="BY10" i="46"/>
  <c r="BL10" i="46"/>
  <c r="BM10" i="46"/>
  <c r="AZ10" i="46"/>
  <c r="BA10" i="46"/>
  <c r="AN10" i="46"/>
  <c r="AO10" i="46"/>
  <c r="AP10" i="46" s="1"/>
  <c r="EU9" i="46"/>
  <c r="FG9" i="46"/>
  <c r="DI10" i="46"/>
  <c r="DV9" i="46"/>
  <c r="EI9" i="46"/>
  <c r="CJ10" i="46"/>
  <c r="CK10" i="46"/>
  <c r="BX10" i="45"/>
  <c r="BY10" i="45"/>
  <c r="BL10" i="45"/>
  <c r="BM10" i="45"/>
  <c r="AZ10" i="45"/>
  <c r="BA10" i="45"/>
  <c r="CJ10" i="45"/>
  <c r="CK10" i="45"/>
  <c r="EU9" i="45"/>
  <c r="DI10" i="45"/>
  <c r="DV9" i="45"/>
  <c r="CV10" i="45"/>
  <c r="CW10" i="45"/>
  <c r="FG9" i="45"/>
  <c r="EI9" i="45"/>
  <c r="B281" i="24"/>
  <c r="AH33" i="44"/>
  <c r="B372" i="24"/>
  <c r="AT31" i="44"/>
  <c r="B251" i="24"/>
  <c r="AD34" i="44"/>
  <c r="B341" i="24"/>
  <c r="AP31" i="44"/>
  <c r="B311" i="24"/>
  <c r="AL32" i="44"/>
  <c r="A313" i="24"/>
  <c r="A313" i="44" s="1"/>
  <c r="EN9" i="47" s="1"/>
  <c r="AV34" i="24"/>
  <c r="C342" i="24"/>
  <c r="AZ32" i="24"/>
  <c r="AY34" i="24"/>
  <c r="A343" i="24"/>
  <c r="A343" i="44" s="1"/>
  <c r="BA33" i="24"/>
  <c r="BD34" i="24"/>
  <c r="A374" i="24"/>
  <c r="A374" i="44" s="1"/>
  <c r="BF33" i="24"/>
  <c r="AP34" i="24"/>
  <c r="C282" i="24"/>
  <c r="C312" i="24"/>
  <c r="AU33" i="24"/>
  <c r="C373" i="24"/>
  <c r="BE32" i="24"/>
  <c r="EF9" i="48" l="1"/>
  <c r="EF9" i="46"/>
  <c r="EF9" i="47"/>
  <c r="EF9" i="49"/>
  <c r="ED9" i="47"/>
  <c r="ED9" i="49"/>
  <c r="ED9" i="48"/>
  <c r="ED9" i="45"/>
  <c r="EB9" i="46"/>
  <c r="EB9" i="48"/>
  <c r="EB9" i="45"/>
  <c r="EB9" i="49"/>
  <c r="DX10" i="48"/>
  <c r="DX10" i="49"/>
  <c r="EJ9" i="49"/>
  <c r="EJ9" i="47"/>
  <c r="EJ9" i="48"/>
  <c r="AO34" i="44"/>
  <c r="BB34" i="24"/>
  <c r="ET9" i="48"/>
  <c r="EP9" i="49"/>
  <c r="AS34" i="44"/>
  <c r="BG34" i="24"/>
  <c r="EP9" i="47"/>
  <c r="EP9" i="48"/>
  <c r="DN10" i="49"/>
  <c r="DO10" i="49"/>
  <c r="CP10" i="49"/>
  <c r="CQ10" i="49"/>
  <c r="DB10" i="49"/>
  <c r="DC10" i="49"/>
  <c r="CD10" i="49"/>
  <c r="CE10" i="49"/>
  <c r="CF10" i="49" s="1"/>
  <c r="DZ10" i="49"/>
  <c r="EA10" i="49"/>
  <c r="EY10" i="49"/>
  <c r="EL10" i="49"/>
  <c r="EM10" i="49"/>
  <c r="DC10" i="48"/>
  <c r="DB10" i="48"/>
  <c r="CE10" i="48"/>
  <c r="CF10" i="48" s="1"/>
  <c r="CD10" i="48"/>
  <c r="CQ10" i="48"/>
  <c r="CP10" i="48"/>
  <c r="DO10" i="48"/>
  <c r="DN10" i="48"/>
  <c r="EA10" i="48"/>
  <c r="DZ10" i="48"/>
  <c r="EY10" i="48"/>
  <c r="EM10" i="48"/>
  <c r="EL10" i="48"/>
  <c r="DL10" i="47"/>
  <c r="DM10" i="47"/>
  <c r="EK10" i="47"/>
  <c r="FK9" i="47"/>
  <c r="CB10" i="47"/>
  <c r="CC10" i="47"/>
  <c r="CN10" i="47"/>
  <c r="CO10" i="47"/>
  <c r="BP10" i="47"/>
  <c r="BQ10" i="47"/>
  <c r="BR10" i="47" s="1"/>
  <c r="CZ10" i="47"/>
  <c r="DA10" i="47"/>
  <c r="DX10" i="47"/>
  <c r="DY10" i="47"/>
  <c r="EH9" i="45"/>
  <c r="EL9" i="45"/>
  <c r="EN9" i="46"/>
  <c r="EP9" i="46"/>
  <c r="EP9" i="45"/>
  <c r="ER9" i="45"/>
  <c r="EH9" i="46"/>
  <c r="EL9" i="46"/>
  <c r="K10" i="37"/>
  <c r="J10" i="37"/>
  <c r="K10" i="39"/>
  <c r="J10" i="39"/>
  <c r="K10" i="38"/>
  <c r="J10" i="38"/>
  <c r="K10" i="41"/>
  <c r="J10" i="41"/>
  <c r="K10" i="43"/>
  <c r="J10" i="43"/>
  <c r="K10" i="40"/>
  <c r="J10" i="40"/>
  <c r="K10" i="36"/>
  <c r="J10" i="36"/>
  <c r="M10" i="10"/>
  <c r="N10" i="10" s="1"/>
  <c r="L10" i="10"/>
  <c r="DJ10" i="46"/>
  <c r="DK10" i="46"/>
  <c r="CL10" i="46"/>
  <c r="CM10" i="46"/>
  <c r="DW10" i="46"/>
  <c r="EJ9" i="46"/>
  <c r="FI9" i="46"/>
  <c r="EW9" i="46"/>
  <c r="BB10" i="46"/>
  <c r="BC10" i="46"/>
  <c r="BD10" i="46" s="1"/>
  <c r="BN10" i="46"/>
  <c r="BO10" i="46"/>
  <c r="BZ10" i="46"/>
  <c r="CA10" i="46"/>
  <c r="CX10" i="46"/>
  <c r="CY10" i="46"/>
  <c r="CL10" i="45"/>
  <c r="CM10" i="45"/>
  <c r="BB10" i="45"/>
  <c r="BC10" i="45"/>
  <c r="BD10" i="45" s="1"/>
  <c r="BN10" i="45"/>
  <c r="BO10" i="45"/>
  <c r="BZ10" i="45"/>
  <c r="CA10" i="45"/>
  <c r="CX10" i="45"/>
  <c r="CY10" i="45"/>
  <c r="DW10" i="45"/>
  <c r="EJ9" i="45"/>
  <c r="FI9" i="45"/>
  <c r="DJ10" i="45"/>
  <c r="DK10" i="45"/>
  <c r="EW9" i="45"/>
  <c r="B373" i="24"/>
  <c r="AT32" i="44"/>
  <c r="B342" i="24"/>
  <c r="AP32" i="44"/>
  <c r="B312" i="24"/>
  <c r="AL33" i="44"/>
  <c r="B282" i="24"/>
  <c r="AH34" i="44"/>
  <c r="A375" i="24"/>
  <c r="A375" i="44" s="1"/>
  <c r="BF34" i="24"/>
  <c r="C375" i="24" s="1"/>
  <c r="C313" i="24"/>
  <c r="AU34" i="24"/>
  <c r="C374" i="24"/>
  <c r="BE33" i="24"/>
  <c r="C343" i="24"/>
  <c r="AZ33" i="24"/>
  <c r="A344" i="24"/>
  <c r="A344" i="44" s="1"/>
  <c r="FD9" i="45" s="1"/>
  <c r="BA34" i="24"/>
  <c r="EX9" i="47" l="1"/>
  <c r="EX9" i="49"/>
  <c r="EX9" i="48"/>
  <c r="EV9" i="45"/>
  <c r="ET9" i="47"/>
  <c r="J5" i="38"/>
  <c r="J5" i="37"/>
  <c r="J5" i="41"/>
  <c r="J5" i="47"/>
  <c r="J5" i="10"/>
  <c r="J5" i="45"/>
  <c r="J5" i="43"/>
  <c r="L5" i="48"/>
  <c r="L5" i="38"/>
  <c r="J5" i="49"/>
  <c r="J5" i="46"/>
  <c r="J5" i="48"/>
  <c r="L5" i="49"/>
  <c r="J5" i="39"/>
  <c r="J5" i="36"/>
  <c r="L5" i="41"/>
  <c r="J5" i="40"/>
  <c r="L5" i="46"/>
  <c r="L5" i="37"/>
  <c r="L5" i="43"/>
  <c r="L5" i="36"/>
  <c r="L5" i="47"/>
  <c r="L5" i="40"/>
  <c r="L5" i="45"/>
  <c r="L5" i="39"/>
  <c r="L5" i="10"/>
  <c r="ET9" i="49"/>
  <c r="ER9" i="47"/>
  <c r="ER9" i="48"/>
  <c r="ER9" i="46"/>
  <c r="ER9" i="49"/>
  <c r="EZ9" i="47"/>
  <c r="D5" i="47"/>
  <c r="D5" i="48"/>
  <c r="F5" i="49"/>
  <c r="F5" i="47"/>
  <c r="H5" i="10"/>
  <c r="D5" i="49"/>
  <c r="F5" i="48"/>
  <c r="H5" i="46"/>
  <c r="H5" i="48"/>
  <c r="H5" i="39"/>
  <c r="H5" i="43"/>
  <c r="H5" i="47"/>
  <c r="H5" i="45"/>
  <c r="H5" i="37"/>
  <c r="H5" i="40"/>
  <c r="H5" i="49"/>
  <c r="H5" i="38"/>
  <c r="H5" i="36"/>
  <c r="H5" i="41"/>
  <c r="FL8" i="47"/>
  <c r="FH9" i="48"/>
  <c r="FJ9" i="49"/>
  <c r="FB9" i="47"/>
  <c r="FD9" i="47"/>
  <c r="FF9" i="47"/>
  <c r="FH9" i="47"/>
  <c r="FF9" i="49"/>
  <c r="EV9" i="46"/>
  <c r="EV9" i="48"/>
  <c r="FB9" i="49"/>
  <c r="FF9" i="48"/>
  <c r="EV9" i="47"/>
  <c r="FH9" i="45"/>
  <c r="FD9" i="48"/>
  <c r="EV9" i="49"/>
  <c r="FL9" i="49"/>
  <c r="FH9" i="49"/>
  <c r="FL9" i="48"/>
  <c r="FJ9" i="48"/>
  <c r="AT5" i="48"/>
  <c r="AR5" i="49"/>
  <c r="AJ5" i="49"/>
  <c r="B5" i="48"/>
  <c r="AV5" i="48"/>
  <c r="DN5" i="49"/>
  <c r="DZ5" i="49"/>
  <c r="B5" i="49"/>
  <c r="AD5" i="48"/>
  <c r="AH5" i="47"/>
  <c r="B5" i="47"/>
  <c r="P5" i="48"/>
  <c r="P5" i="49"/>
  <c r="T5" i="47"/>
  <c r="AD5" i="49"/>
  <c r="T5" i="48"/>
  <c r="BF5" i="49"/>
  <c r="T5" i="49"/>
  <c r="V5" i="49"/>
  <c r="AJ5" i="48"/>
  <c r="AR5" i="48"/>
  <c r="AH5" i="49"/>
  <c r="X5" i="48"/>
  <c r="CV5" i="47"/>
  <c r="R5" i="49"/>
  <c r="AF5" i="49"/>
  <c r="R5" i="47"/>
  <c r="AH5" i="48"/>
  <c r="AF5" i="47"/>
  <c r="AD5" i="47"/>
  <c r="AT5" i="49"/>
  <c r="BT5" i="49"/>
  <c r="DJ5" i="48"/>
  <c r="X5" i="47"/>
  <c r="BF5" i="48"/>
  <c r="R5" i="48"/>
  <c r="AF5" i="48"/>
  <c r="BH5" i="48"/>
  <c r="AR5" i="47"/>
  <c r="V5" i="48"/>
  <c r="P5" i="47"/>
  <c r="DB5" i="49"/>
  <c r="BN5" i="48"/>
  <c r="CL5" i="49"/>
  <c r="P6" i="49"/>
  <c r="CX5" i="48"/>
  <c r="AR6" i="48"/>
  <c r="BX5" i="47"/>
  <c r="BX5" i="48"/>
  <c r="Z5" i="47"/>
  <c r="AL5" i="47"/>
  <c r="BV5" i="49"/>
  <c r="DJ5" i="49"/>
  <c r="CL5" i="48"/>
  <c r="BV5" i="47"/>
  <c r="BH5" i="49"/>
  <c r="BL5" i="47"/>
  <c r="BL5" i="49"/>
  <c r="BZ5" i="49"/>
  <c r="BN5" i="49"/>
  <c r="AZ5" i="49"/>
  <c r="AN5" i="49"/>
  <c r="BR5" i="48"/>
  <c r="AR6" i="49"/>
  <c r="AX5" i="47"/>
  <c r="CJ5" i="48"/>
  <c r="AF6" i="48"/>
  <c r="R6" i="48"/>
  <c r="CH5" i="47"/>
  <c r="BL5" i="48"/>
  <c r="Z5" i="48"/>
  <c r="AB5" i="49"/>
  <c r="AV5" i="47"/>
  <c r="V5" i="47"/>
  <c r="BH5" i="47"/>
  <c r="AN5" i="48"/>
  <c r="BX5" i="49"/>
  <c r="CD5" i="49"/>
  <c r="CV5" i="49"/>
  <c r="AP5" i="48"/>
  <c r="CH5" i="48"/>
  <c r="AL5" i="49"/>
  <c r="BF5" i="47"/>
  <c r="CV5" i="48"/>
  <c r="AP5" i="49"/>
  <c r="AT5" i="47"/>
  <c r="AL5" i="48"/>
  <c r="X5" i="49"/>
  <c r="AB5" i="47"/>
  <c r="BT5" i="48"/>
  <c r="AX5" i="49"/>
  <c r="AV5" i="49"/>
  <c r="AZ5" i="47"/>
  <c r="CJ5" i="47"/>
  <c r="BB5" i="49"/>
  <c r="AJ5" i="47"/>
  <c r="AZ5" i="48"/>
  <c r="CJ5" i="49"/>
  <c r="BZ5" i="48"/>
  <c r="AX5" i="48"/>
  <c r="AB5" i="48"/>
  <c r="BJ5" i="48"/>
  <c r="P6" i="48"/>
  <c r="BT5" i="47"/>
  <c r="BV5" i="48"/>
  <c r="CH5" i="49"/>
  <c r="AN5" i="47"/>
  <c r="Z5" i="49"/>
  <c r="BR5" i="49"/>
  <c r="BJ5" i="49"/>
  <c r="CX5" i="49"/>
  <c r="BJ5" i="47"/>
  <c r="BB5" i="48"/>
  <c r="CD5" i="48"/>
  <c r="EL5" i="49"/>
  <c r="BP5" i="47"/>
  <c r="DB5" i="48"/>
  <c r="CT5" i="48"/>
  <c r="CR5" i="47"/>
  <c r="BN5" i="47"/>
  <c r="DX5" i="49"/>
  <c r="R6" i="47"/>
  <c r="CB5" i="47"/>
  <c r="AV6" i="49"/>
  <c r="EP5" i="48"/>
  <c r="BD5" i="47"/>
  <c r="BP5" i="49"/>
  <c r="P6" i="47"/>
  <c r="CX5" i="47"/>
  <c r="CZ5" i="49"/>
  <c r="BZ5" i="47"/>
  <c r="AV6" i="48"/>
  <c r="BT6" i="49"/>
  <c r="AF6" i="49"/>
  <c r="ED5" i="48"/>
  <c r="DX5" i="47"/>
  <c r="DX5" i="48"/>
  <c r="CZ5" i="47"/>
  <c r="AD6" i="49"/>
  <c r="CP5" i="49"/>
  <c r="V6" i="48"/>
  <c r="BD5" i="48"/>
  <c r="AD6" i="48"/>
  <c r="CB5" i="49"/>
  <c r="DZ5" i="48"/>
  <c r="CN5" i="49"/>
  <c r="CN5" i="47"/>
  <c r="CN5" i="48"/>
  <c r="EL5" i="48"/>
  <c r="CP5" i="48"/>
  <c r="DL5" i="47"/>
  <c r="AP5" i="47"/>
  <c r="DL5" i="48"/>
  <c r="BB5" i="47"/>
  <c r="CB5" i="48"/>
  <c r="CL5" i="47"/>
  <c r="BD5" i="49"/>
  <c r="DN5" i="48"/>
  <c r="R6" i="49"/>
  <c r="T6" i="48"/>
  <c r="DF5" i="49"/>
  <c r="DJ5" i="47"/>
  <c r="BP5" i="48"/>
  <c r="DL5" i="49"/>
  <c r="CZ5" i="48"/>
  <c r="T6" i="49"/>
  <c r="AD6" i="47"/>
  <c r="BL6" i="48"/>
  <c r="CB6" i="49"/>
  <c r="BF6" i="48"/>
  <c r="EZ5" i="48"/>
  <c r="AF6" i="47"/>
  <c r="ED5" i="49"/>
  <c r="AN6" i="49"/>
  <c r="BH6" i="49"/>
  <c r="CT5" i="49"/>
  <c r="BF6" i="47"/>
  <c r="BF6" i="49"/>
  <c r="EZ5" i="47"/>
  <c r="DR5" i="48"/>
  <c r="CR5" i="48"/>
  <c r="CF5" i="49"/>
  <c r="EZ5" i="49"/>
  <c r="AZ6" i="49"/>
  <c r="BR5" i="47"/>
  <c r="V6" i="49"/>
  <c r="EN5" i="48"/>
  <c r="EB5" i="48"/>
  <c r="DD5" i="47"/>
  <c r="EL5" i="47"/>
  <c r="FB5" i="49"/>
  <c r="EN5" i="47"/>
  <c r="AT6" i="47"/>
  <c r="X6" i="48"/>
  <c r="BH6" i="48"/>
  <c r="AH6" i="49"/>
  <c r="Z6" i="48"/>
  <c r="V6" i="47"/>
  <c r="DD5" i="49"/>
  <c r="T6" i="47"/>
  <c r="CJ6" i="48"/>
  <c r="AH6" i="48"/>
  <c r="AJ6" i="48"/>
  <c r="DP5" i="48"/>
  <c r="CF5" i="48"/>
  <c r="DN5" i="47"/>
  <c r="EB5" i="49"/>
  <c r="DB5" i="47"/>
  <c r="EN5" i="49"/>
  <c r="CR5" i="49"/>
  <c r="DP5" i="47"/>
  <c r="X6" i="49"/>
  <c r="CF5" i="47"/>
  <c r="DR5" i="49"/>
  <c r="EP5" i="49"/>
  <c r="AJ6" i="49"/>
  <c r="AT6" i="48"/>
  <c r="DD5" i="48"/>
  <c r="CD5" i="47"/>
  <c r="BT6" i="48"/>
  <c r="FB5" i="48"/>
  <c r="EB5" i="47"/>
  <c r="AR6" i="47"/>
  <c r="CP5" i="47"/>
  <c r="AN6" i="48"/>
  <c r="DZ5" i="47"/>
  <c r="AH6" i="47"/>
  <c r="DF5" i="48"/>
  <c r="AT6" i="49"/>
  <c r="DP5" i="49"/>
  <c r="ET5" i="48"/>
  <c r="ER5" i="49"/>
  <c r="CV6" i="49"/>
  <c r="ER5" i="48"/>
  <c r="AL6" i="48"/>
  <c r="CV6" i="48"/>
  <c r="X6" i="47"/>
  <c r="AB6" i="48"/>
  <c r="DF5" i="47"/>
  <c r="CJ6" i="49"/>
  <c r="FF5" i="48"/>
  <c r="AX6" i="47"/>
  <c r="FB5" i="47"/>
  <c r="Z6" i="49"/>
  <c r="DH5" i="47"/>
  <c r="AZ6" i="48"/>
  <c r="AB6" i="49"/>
  <c r="EX5" i="49"/>
  <c r="BV6" i="47"/>
  <c r="EF5" i="49"/>
  <c r="AL6" i="47"/>
  <c r="AV6" i="47"/>
  <c r="BV6" i="49"/>
  <c r="FD5" i="47"/>
  <c r="DH5" i="48"/>
  <c r="AL6" i="49"/>
  <c r="P7" i="48"/>
  <c r="DV5" i="49"/>
  <c r="DT5" i="49"/>
  <c r="BT6" i="47"/>
  <c r="FD5" i="48"/>
  <c r="Z6" i="47"/>
  <c r="CH6" i="49"/>
  <c r="EF5" i="47"/>
  <c r="AJ6" i="47"/>
  <c r="BJ6" i="47"/>
  <c r="BJ6" i="49"/>
  <c r="EP5" i="47"/>
  <c r="CT5" i="47"/>
  <c r="EH5" i="48"/>
  <c r="DH5" i="49"/>
  <c r="ER5" i="47"/>
  <c r="ED5" i="47"/>
  <c r="FF5" i="49"/>
  <c r="BV6" i="48"/>
  <c r="BH6" i="47"/>
  <c r="AX6" i="48"/>
  <c r="BL6" i="49"/>
  <c r="AX6" i="49"/>
  <c r="ET5" i="49"/>
  <c r="DR5" i="47"/>
  <c r="CH6" i="48"/>
  <c r="BX6" i="49"/>
  <c r="BX6" i="48"/>
  <c r="FD5" i="49"/>
  <c r="BJ6" i="48"/>
  <c r="DT5" i="48"/>
  <c r="DV5" i="48"/>
  <c r="EH5" i="49"/>
  <c r="DT5" i="47"/>
  <c r="CH6" i="47"/>
  <c r="EF5" i="48"/>
  <c r="AB6" i="47"/>
  <c r="EV5" i="48"/>
  <c r="AD7" i="49"/>
  <c r="ET5" i="47"/>
  <c r="AP6" i="49"/>
  <c r="BN6" i="47"/>
  <c r="CX6" i="48"/>
  <c r="AP6" i="47"/>
  <c r="EJ5" i="49"/>
  <c r="DJ6" i="49"/>
  <c r="BZ6" i="49"/>
  <c r="CN6" i="49"/>
  <c r="EJ5" i="47"/>
  <c r="DL6" i="48"/>
  <c r="EJ5" i="48"/>
  <c r="BN6" i="49"/>
  <c r="AZ6" i="47"/>
  <c r="CL6" i="47"/>
  <c r="CP6" i="49"/>
  <c r="DL6" i="47"/>
  <c r="FJ5" i="47"/>
  <c r="CD6" i="49"/>
  <c r="CL6" i="48"/>
  <c r="BP6" i="49"/>
  <c r="T7" i="48"/>
  <c r="BL6" i="47"/>
  <c r="EX5" i="48"/>
  <c r="CJ6" i="47"/>
  <c r="BX6" i="47"/>
  <c r="AR7" i="49"/>
  <c r="FH5" i="47"/>
  <c r="BR6" i="49"/>
  <c r="FH5" i="48"/>
  <c r="DX6" i="49"/>
  <c r="R7" i="49"/>
  <c r="DJ6" i="48"/>
  <c r="BD6" i="48"/>
  <c r="EV5" i="49"/>
  <c r="DL6" i="49"/>
  <c r="CZ6" i="49"/>
  <c r="P7" i="47"/>
  <c r="DX6" i="48"/>
  <c r="CZ6" i="48"/>
  <c r="AH7" i="48"/>
  <c r="CP6" i="48"/>
  <c r="AN6" i="47"/>
  <c r="BB6" i="49"/>
  <c r="FJ5" i="49"/>
  <c r="CL6" i="49"/>
  <c r="BP6" i="48"/>
  <c r="FH5" i="49"/>
  <c r="CX6" i="49"/>
  <c r="BZ6" i="47"/>
  <c r="CB6" i="48"/>
  <c r="CX6" i="47"/>
  <c r="EV5" i="47"/>
  <c r="CN6" i="48"/>
  <c r="CF6" i="48"/>
  <c r="DD6" i="49"/>
  <c r="BB6" i="48"/>
  <c r="AH7" i="49"/>
  <c r="CV6" i="47"/>
  <c r="EH5" i="47"/>
  <c r="P7" i="49"/>
  <c r="AP6" i="48"/>
  <c r="BB6" i="47"/>
  <c r="R7" i="48"/>
  <c r="FF5" i="47"/>
  <c r="AF7" i="49"/>
  <c r="DV5" i="47"/>
  <c r="BZ6" i="48"/>
  <c r="AD7" i="48"/>
  <c r="BN6" i="48"/>
  <c r="DJ6" i="47"/>
  <c r="FJ5" i="48"/>
  <c r="BD6" i="49"/>
  <c r="EP6" i="47"/>
  <c r="CR6" i="49"/>
  <c r="FL5" i="47"/>
  <c r="EL6" i="47"/>
  <c r="EP6" i="49"/>
  <c r="DZ6" i="47"/>
  <c r="AT7" i="49"/>
  <c r="EL6" i="49"/>
  <c r="DB6" i="49"/>
  <c r="BD6" i="47"/>
  <c r="V7" i="48"/>
  <c r="BP6" i="47"/>
  <c r="T7" i="47"/>
  <c r="BR6" i="47"/>
  <c r="DN6" i="49"/>
  <c r="DP6" i="48"/>
  <c r="DN6" i="47"/>
  <c r="CT6" i="49"/>
  <c r="EZ6" i="49"/>
  <c r="EZ6" i="48"/>
  <c r="CT6" i="48"/>
  <c r="AD7" i="47"/>
  <c r="V7" i="49"/>
  <c r="FF6" i="49"/>
  <c r="CZ6" i="47"/>
  <c r="FL5" i="48"/>
  <c r="EN6" i="48"/>
  <c r="BH7" i="49"/>
  <c r="DZ6" i="48"/>
  <c r="T7" i="49"/>
  <c r="CD6" i="48"/>
  <c r="BR6" i="48"/>
  <c r="EB6" i="48"/>
  <c r="BF7" i="49"/>
  <c r="DX6" i="47"/>
  <c r="EX5" i="47"/>
  <c r="R7" i="47"/>
  <c r="CB6" i="47"/>
  <c r="AF7" i="48"/>
  <c r="DZ6" i="49"/>
  <c r="AR7" i="48"/>
  <c r="X7" i="48"/>
  <c r="EB6" i="49"/>
  <c r="AF7" i="47"/>
  <c r="DR6" i="48"/>
  <c r="BF7" i="48"/>
  <c r="EL6" i="48"/>
  <c r="CR6" i="48"/>
  <c r="DN6" i="48"/>
  <c r="CF6" i="49"/>
  <c r="AT7" i="48"/>
  <c r="CD6" i="47"/>
  <c r="FL5" i="49"/>
  <c r="DB6" i="48"/>
  <c r="AV7" i="48"/>
  <c r="AR7" i="47"/>
  <c r="CN6" i="47"/>
  <c r="BT7" i="49"/>
  <c r="ED6" i="47"/>
  <c r="AT7" i="47"/>
  <c r="DD6" i="48"/>
  <c r="AX7" i="48"/>
  <c r="Z7" i="49"/>
  <c r="BH7" i="47"/>
  <c r="AJ7" i="49"/>
  <c r="DT6" i="48"/>
  <c r="EN6" i="47"/>
  <c r="ER6" i="49"/>
  <c r="CJ7" i="49"/>
  <c r="DR6" i="49"/>
  <c r="FB6" i="49"/>
  <c r="FB6" i="47"/>
  <c r="DB6" i="47"/>
  <c r="CF6" i="47"/>
  <c r="AL7" i="49"/>
  <c r="EN6" i="49"/>
  <c r="DP6" i="49"/>
  <c r="FB6" i="48"/>
  <c r="BT7" i="47"/>
  <c r="DH6" i="48"/>
  <c r="AJ7" i="48"/>
  <c r="CP6" i="47"/>
  <c r="BJ7" i="47"/>
  <c r="CH7" i="48"/>
  <c r="DH6" i="47"/>
  <c r="AB7" i="49"/>
  <c r="AB7" i="48"/>
  <c r="DD6" i="47"/>
  <c r="CR6" i="47"/>
  <c r="BH7" i="48"/>
  <c r="CV7" i="49"/>
  <c r="BV7" i="48"/>
  <c r="BV7" i="47"/>
  <c r="ER6" i="47"/>
  <c r="EF6" i="48"/>
  <c r="CH7" i="49"/>
  <c r="BT7" i="48"/>
  <c r="EP6" i="48"/>
  <c r="Z7" i="48"/>
  <c r="AH7" i="47"/>
  <c r="CV7" i="48"/>
  <c r="FD6" i="49"/>
  <c r="ED6" i="48"/>
  <c r="DF6" i="48"/>
  <c r="EF6" i="47"/>
  <c r="DV6" i="48"/>
  <c r="DH6" i="49"/>
  <c r="AL7" i="47"/>
  <c r="AJ7" i="47"/>
  <c r="V7" i="47"/>
  <c r="AV7" i="47"/>
  <c r="BV7" i="49"/>
  <c r="DF6" i="47"/>
  <c r="DF6" i="49"/>
  <c r="AV7" i="49"/>
  <c r="FD6" i="47"/>
  <c r="EH6" i="48"/>
  <c r="FD6" i="48"/>
  <c r="BX7" i="48"/>
  <c r="X7" i="47"/>
  <c r="DT6" i="47"/>
  <c r="BF7" i="47"/>
  <c r="DP6" i="47"/>
  <c r="BJ7" i="49"/>
  <c r="ER6" i="48"/>
  <c r="AN7" i="48"/>
  <c r="BJ7" i="48"/>
  <c r="EB6" i="47"/>
  <c r="DT6" i="49"/>
  <c r="CT6" i="47"/>
  <c r="BX7" i="49"/>
  <c r="AX7" i="49"/>
  <c r="X7" i="49"/>
  <c r="ED6" i="49"/>
  <c r="EZ6" i="47"/>
  <c r="FH6" i="47"/>
  <c r="FF6" i="48"/>
  <c r="ET6" i="49"/>
  <c r="BL7" i="49"/>
  <c r="DR6" i="47"/>
  <c r="P8" i="48"/>
  <c r="CJ7" i="48"/>
  <c r="BL7" i="48"/>
  <c r="CH7" i="47"/>
  <c r="AZ7" i="49"/>
  <c r="Z7" i="47"/>
  <c r="EF6" i="49"/>
  <c r="AL7" i="48"/>
  <c r="AZ7" i="48"/>
  <c r="ET6" i="48"/>
  <c r="AX7" i="47"/>
  <c r="DV6" i="49"/>
  <c r="EH6" i="49"/>
  <c r="AN7" i="49"/>
  <c r="CN7" i="48"/>
  <c r="CJ7" i="47"/>
  <c r="P8" i="49"/>
  <c r="CX7" i="48"/>
  <c r="BN7" i="49"/>
  <c r="FJ6" i="49"/>
  <c r="DV6" i="47"/>
  <c r="AD8" i="48"/>
  <c r="R8" i="48"/>
  <c r="AP7" i="48"/>
  <c r="T8" i="48"/>
  <c r="CZ7" i="48"/>
  <c r="FF6" i="47"/>
  <c r="EV6" i="48"/>
  <c r="BB7" i="48"/>
  <c r="EJ6" i="48"/>
  <c r="FH6" i="48"/>
  <c r="EH6" i="47"/>
  <c r="BZ7" i="47"/>
  <c r="BN7" i="48"/>
  <c r="DL7" i="49"/>
  <c r="BD7" i="49"/>
  <c r="BP7" i="48"/>
  <c r="ET6" i="47"/>
  <c r="AP7" i="47"/>
  <c r="BZ7" i="48"/>
  <c r="AN7" i="47"/>
  <c r="AZ7" i="47"/>
  <c r="DJ7" i="49"/>
  <c r="EX6" i="48"/>
  <c r="AP7" i="49"/>
  <c r="CL7" i="49"/>
  <c r="EV6" i="49"/>
  <c r="DJ7" i="48"/>
  <c r="BX7" i="47"/>
  <c r="CB7" i="48"/>
  <c r="EX6" i="49"/>
  <c r="DX7" i="49"/>
  <c r="BB7" i="49"/>
  <c r="BZ7" i="49"/>
  <c r="EJ6" i="49"/>
  <c r="DL7" i="48"/>
  <c r="CL7" i="48"/>
  <c r="CZ7" i="49"/>
  <c r="EV6" i="47"/>
  <c r="P8" i="47"/>
  <c r="DX7" i="48"/>
  <c r="CV7" i="47"/>
  <c r="AB7" i="47"/>
  <c r="FH6" i="49"/>
  <c r="BL7" i="47"/>
  <c r="CX7" i="49"/>
  <c r="CB7" i="49"/>
  <c r="DP7" i="47"/>
  <c r="DP7" i="48"/>
  <c r="DJ7" i="47"/>
  <c r="BN7" i="47"/>
  <c r="FJ6" i="48"/>
  <c r="CN7" i="49"/>
  <c r="AR8" i="47"/>
  <c r="CZ7" i="47"/>
  <c r="AD8" i="47"/>
  <c r="DD7" i="48"/>
  <c r="CF7" i="49"/>
  <c r="T8" i="49"/>
  <c r="BF8" i="48"/>
  <c r="DB7" i="49"/>
  <c r="CX7" i="47"/>
  <c r="EN7" i="48"/>
  <c r="DN7" i="49"/>
  <c r="R8" i="47"/>
  <c r="BP7" i="49"/>
  <c r="EN7" i="49"/>
  <c r="X8" i="48"/>
  <c r="EB7" i="49"/>
  <c r="AD8" i="49"/>
  <c r="FL6" i="49"/>
  <c r="CN7" i="47"/>
  <c r="CB7" i="47"/>
  <c r="CP7" i="48"/>
  <c r="BR7" i="47"/>
  <c r="V8" i="49"/>
  <c r="CL7" i="47"/>
  <c r="V8" i="48"/>
  <c r="BF8" i="49"/>
  <c r="EZ7" i="49"/>
  <c r="CF7" i="48"/>
  <c r="EZ7" i="48"/>
  <c r="DB7" i="47"/>
  <c r="FL6" i="48"/>
  <c r="CD7" i="49"/>
  <c r="DZ7" i="48"/>
  <c r="DB7" i="48"/>
  <c r="BD7" i="48"/>
  <c r="AR8" i="48"/>
  <c r="CD7" i="47"/>
  <c r="DN7" i="48"/>
  <c r="BB7" i="47"/>
  <c r="DX7" i="47"/>
  <c r="AF8" i="49"/>
  <c r="FJ6" i="47"/>
  <c r="EJ6" i="47"/>
  <c r="AR8" i="49"/>
  <c r="BD7" i="47"/>
  <c r="DL7" i="47"/>
  <c r="EB7" i="48"/>
  <c r="BR7" i="48"/>
  <c r="CR7" i="49"/>
  <c r="AF8" i="47"/>
  <c r="BR7" i="49"/>
  <c r="AF8" i="48"/>
  <c r="AT8" i="49"/>
  <c r="FL6" i="47"/>
  <c r="CP7" i="47"/>
  <c r="EL7" i="48"/>
  <c r="DZ7" i="49"/>
  <c r="R8" i="49"/>
  <c r="CP7" i="49"/>
  <c r="BP7" i="47"/>
  <c r="EX6" i="47"/>
  <c r="CD7" i="48"/>
  <c r="EL7" i="49"/>
  <c r="EL7" i="47"/>
  <c r="AT8" i="48"/>
  <c r="V8" i="47"/>
  <c r="CV8" i="48"/>
  <c r="ED7" i="48"/>
  <c r="ED7" i="49"/>
  <c r="EZ7" i="47"/>
  <c r="EP7" i="48"/>
  <c r="BH8" i="49"/>
  <c r="BT8" i="48"/>
  <c r="DZ7" i="47"/>
  <c r="DP7" i="49"/>
  <c r="FB7" i="49"/>
  <c r="CR7" i="47"/>
  <c r="AH8" i="47"/>
  <c r="AT8" i="47"/>
  <c r="EP7" i="49"/>
  <c r="AH8" i="48"/>
  <c r="BH8" i="48"/>
  <c r="DD7" i="49"/>
  <c r="AJ8" i="48"/>
  <c r="BF8" i="47"/>
  <c r="DF7" i="49"/>
  <c r="BT8" i="49"/>
  <c r="EN7" i="47"/>
  <c r="CT7" i="49"/>
  <c r="DF7" i="48"/>
  <c r="T8" i="47"/>
  <c r="Z8" i="48"/>
  <c r="AH8" i="49"/>
  <c r="AV8" i="48"/>
  <c r="EB7" i="47"/>
  <c r="DD7" i="47"/>
  <c r="FB7" i="48"/>
  <c r="AJ8" i="49"/>
  <c r="CT7" i="48"/>
  <c r="DN7" i="47"/>
  <c r="AV8" i="49"/>
  <c r="X8" i="49"/>
  <c r="CF7" i="47"/>
  <c r="DR7" i="48"/>
  <c r="DR7" i="49"/>
  <c r="CR7" i="48"/>
  <c r="X8" i="47"/>
  <c r="DV7" i="49"/>
  <c r="DH7" i="48"/>
  <c r="AJ8" i="47"/>
  <c r="AX8" i="49"/>
  <c r="AX8" i="47"/>
  <c r="CT7" i="47"/>
  <c r="BV8" i="47"/>
  <c r="AZ8" i="48"/>
  <c r="BJ8" i="48"/>
  <c r="EH7" i="48"/>
  <c r="DF7" i="47"/>
  <c r="CH8" i="49"/>
  <c r="AL8" i="47"/>
  <c r="Z8" i="47"/>
  <c r="DR7" i="47"/>
  <c r="ET7" i="48"/>
  <c r="AZ8" i="49"/>
  <c r="ER7" i="48"/>
  <c r="DT7" i="47"/>
  <c r="DT7" i="49"/>
  <c r="DT7" i="48"/>
  <c r="CH8" i="48"/>
  <c r="CJ8" i="48"/>
  <c r="BH8" i="47"/>
  <c r="BJ8" i="47"/>
  <c r="ED7" i="47"/>
  <c r="EF7" i="49"/>
  <c r="BJ8" i="49"/>
  <c r="CV8" i="49"/>
  <c r="AN8" i="48"/>
  <c r="AB8" i="48"/>
  <c r="AX8" i="48"/>
  <c r="BT8" i="47"/>
  <c r="CJ8" i="49"/>
  <c r="AV8" i="47"/>
  <c r="BL8" i="49"/>
  <c r="FF7" i="48"/>
  <c r="FF7" i="49"/>
  <c r="ER7" i="47"/>
  <c r="DH7" i="49"/>
  <c r="BX8" i="48"/>
  <c r="AL8" i="49"/>
  <c r="EF7" i="48"/>
  <c r="EF7" i="47"/>
  <c r="DV7" i="48"/>
  <c r="BV8" i="48"/>
  <c r="AB8" i="49"/>
  <c r="DH7" i="47"/>
  <c r="FD7" i="48"/>
  <c r="FD7" i="47"/>
  <c r="BV8" i="49"/>
  <c r="BL8" i="48"/>
  <c r="ET7" i="49"/>
  <c r="ER7" i="49"/>
  <c r="FD7" i="49"/>
  <c r="BX8" i="49"/>
  <c r="AN8" i="49"/>
  <c r="Z8" i="49"/>
  <c r="EP7" i="47"/>
  <c r="EH7" i="49"/>
  <c r="FB7" i="47"/>
  <c r="CH8" i="47"/>
  <c r="AL8" i="48"/>
  <c r="P9" i="48"/>
  <c r="BP8" i="48"/>
  <c r="FJ7" i="48"/>
  <c r="BZ8" i="49"/>
  <c r="BN8" i="47"/>
  <c r="DX8" i="49"/>
  <c r="CZ8" i="48"/>
  <c r="CL8" i="49"/>
  <c r="ET7" i="47"/>
  <c r="CN8" i="48"/>
  <c r="EJ7" i="47"/>
  <c r="BB8" i="48"/>
  <c r="T9" i="48"/>
  <c r="CL8" i="47"/>
  <c r="BN8" i="49"/>
  <c r="BZ8" i="48"/>
  <c r="CX8" i="48"/>
  <c r="BB8" i="49"/>
  <c r="BB8" i="47"/>
  <c r="DL8" i="49"/>
  <c r="BX8" i="47"/>
  <c r="EJ7" i="48"/>
  <c r="FH7" i="47"/>
  <c r="CL8" i="48"/>
  <c r="CB8" i="49"/>
  <c r="BD8" i="49"/>
  <c r="AP8" i="48"/>
  <c r="CX8" i="49"/>
  <c r="DJ8" i="49"/>
  <c r="FH7" i="49"/>
  <c r="FJ7" i="49"/>
  <c r="FH7" i="48"/>
  <c r="EH7" i="47"/>
  <c r="EJ7" i="49"/>
  <c r="BZ8" i="47"/>
  <c r="DV7" i="47"/>
  <c r="DL8" i="48"/>
  <c r="AZ8" i="47"/>
  <c r="BP8" i="49"/>
  <c r="CV8" i="47"/>
  <c r="BN8" i="48"/>
  <c r="EV7" i="49"/>
  <c r="AD9" i="48"/>
  <c r="EV7" i="47"/>
  <c r="CB8" i="48"/>
  <c r="DJ8" i="47"/>
  <c r="BL8" i="47"/>
  <c r="AD9" i="49"/>
  <c r="DX8" i="48"/>
  <c r="P9" i="49"/>
  <c r="CX8" i="47"/>
  <c r="DJ8" i="48"/>
  <c r="EX7" i="49"/>
  <c r="EV7" i="48"/>
  <c r="CJ8" i="47"/>
  <c r="FF7" i="47"/>
  <c r="AB8" i="47"/>
  <c r="R9" i="48"/>
  <c r="AP8" i="49"/>
  <c r="BD8" i="48"/>
  <c r="CN8" i="49"/>
  <c r="AP8" i="47"/>
  <c r="CZ8" i="49"/>
  <c r="AN8" i="47"/>
  <c r="EX7" i="48"/>
  <c r="EZ8" i="48"/>
  <c r="CR8" i="48"/>
  <c r="FL7" i="49"/>
  <c r="EZ8" i="49"/>
  <c r="DL8" i="47"/>
  <c r="FL7" i="48"/>
  <c r="EB8" i="49"/>
  <c r="CP8" i="47"/>
  <c r="DB8" i="47"/>
  <c r="CP8" i="49"/>
  <c r="DZ8" i="48"/>
  <c r="CR8" i="49"/>
  <c r="DP8" i="49"/>
  <c r="CF8" i="48"/>
  <c r="DD8" i="49"/>
  <c r="DP8" i="48"/>
  <c r="EL8" i="49"/>
  <c r="CP8" i="48"/>
  <c r="CF8" i="49"/>
  <c r="FL7" i="47"/>
  <c r="CD8" i="49"/>
  <c r="EB8" i="48"/>
  <c r="DN8" i="48"/>
  <c r="EX7" i="47"/>
  <c r="DD8" i="48"/>
  <c r="EN8" i="48"/>
  <c r="EN8" i="49"/>
  <c r="CD8" i="47"/>
  <c r="FJ7" i="47"/>
  <c r="DN8" i="49"/>
  <c r="DZ8" i="47"/>
  <c r="DB8" i="48"/>
  <c r="CN8" i="47"/>
  <c r="DX8" i="47"/>
  <c r="DZ8" i="49"/>
  <c r="DB8" i="49"/>
  <c r="CB8" i="47"/>
  <c r="CZ8" i="47"/>
  <c r="DN8" i="47"/>
  <c r="EL8" i="47"/>
  <c r="EL8" i="48"/>
  <c r="CD8" i="48"/>
  <c r="DH8" i="47"/>
  <c r="ED8" i="47"/>
  <c r="CH9" i="48"/>
  <c r="DH8" i="48"/>
  <c r="EN8" i="47"/>
  <c r="CT8" i="47"/>
  <c r="FB8" i="47"/>
  <c r="ER8" i="48"/>
  <c r="DT8" i="49"/>
  <c r="DT8" i="48"/>
  <c r="EF8" i="49"/>
  <c r="FB8" i="48"/>
  <c r="DH8" i="49"/>
  <c r="CR8" i="47"/>
  <c r="CT8" i="48"/>
  <c r="CF8" i="47"/>
  <c r="EB8" i="47"/>
  <c r="DR8" i="48"/>
  <c r="DR8" i="49"/>
  <c r="FD8" i="48"/>
  <c r="DP8" i="47"/>
  <c r="DD8" i="47"/>
  <c r="FD8" i="49"/>
  <c r="EP8" i="48"/>
  <c r="CT8" i="49"/>
  <c r="CH9" i="49"/>
  <c r="ED8" i="49"/>
  <c r="EP8" i="49"/>
  <c r="FB8" i="49"/>
  <c r="EF8" i="48"/>
  <c r="DF8" i="48"/>
  <c r="DF8" i="47"/>
  <c r="DR8" i="47"/>
  <c r="ED8" i="48"/>
  <c r="ER8" i="49"/>
  <c r="DF8" i="49"/>
  <c r="EZ8" i="47"/>
  <c r="EP8" i="47"/>
  <c r="DT8" i="47"/>
  <c r="CJ9" i="48"/>
  <c r="ET8" i="49"/>
  <c r="CV9" i="49"/>
  <c r="DV8" i="48"/>
  <c r="CJ9" i="49"/>
  <c r="EH8" i="49"/>
  <c r="ET8" i="48"/>
  <c r="FD8" i="47"/>
  <c r="FF8" i="48"/>
  <c r="ER8" i="47"/>
  <c r="EF8" i="47"/>
  <c r="CH9" i="47"/>
  <c r="FF8" i="49"/>
  <c r="DV8" i="49"/>
  <c r="CV9" i="48"/>
  <c r="EV8" i="48"/>
  <c r="DJ9" i="48"/>
  <c r="DJ9" i="49"/>
  <c r="EH8" i="48"/>
  <c r="CV9" i="47"/>
  <c r="ET8" i="47"/>
  <c r="DV8" i="47"/>
  <c r="FF8" i="47"/>
  <c r="EV8" i="49"/>
  <c r="CX9" i="48"/>
  <c r="CZ9" i="49"/>
  <c r="CL9" i="48"/>
  <c r="EH8" i="47"/>
  <c r="FH8" i="48"/>
  <c r="EJ8" i="48"/>
  <c r="EJ8" i="49"/>
  <c r="CX9" i="49"/>
  <c r="FH8" i="49"/>
  <c r="FJ8" i="49"/>
  <c r="DX9" i="48"/>
  <c r="FH8" i="47"/>
  <c r="EX8" i="48"/>
  <c r="DJ9" i="47"/>
  <c r="EV8" i="47"/>
  <c r="DX9" i="49"/>
  <c r="EX8" i="49"/>
  <c r="FJ8" i="48"/>
  <c r="EN9" i="48"/>
  <c r="DX9" i="47"/>
  <c r="EL9" i="49"/>
  <c r="EJ8" i="47"/>
  <c r="FL8" i="48"/>
  <c r="DZ9" i="49"/>
  <c r="FJ8" i="47"/>
  <c r="EL9" i="48"/>
  <c r="EX8" i="47"/>
  <c r="FL8" i="49"/>
  <c r="EL9" i="47"/>
  <c r="EZ9" i="48"/>
  <c r="EN9" i="49"/>
  <c r="EZ9" i="49"/>
  <c r="FJ9" i="47"/>
  <c r="FB9" i="48"/>
  <c r="FD9" i="49"/>
  <c r="EN10" i="49"/>
  <c r="EO10" i="49"/>
  <c r="EZ10" i="49"/>
  <c r="FA10" i="49"/>
  <c r="EB10" i="49"/>
  <c r="EC10" i="49"/>
  <c r="DD10" i="49"/>
  <c r="DE10" i="49"/>
  <c r="CR10" i="49"/>
  <c r="CS10" i="49"/>
  <c r="CT10" i="49" s="1"/>
  <c r="DP10" i="49"/>
  <c r="DQ10" i="49"/>
  <c r="EO10" i="48"/>
  <c r="EN10" i="48"/>
  <c r="FA10" i="48"/>
  <c r="EZ10" i="48"/>
  <c r="EC10" i="48"/>
  <c r="EB10" i="48"/>
  <c r="DQ10" i="48"/>
  <c r="DP10" i="48"/>
  <c r="CS10" i="48"/>
  <c r="CT10" i="48" s="1"/>
  <c r="CR10" i="48"/>
  <c r="DE10" i="48"/>
  <c r="DD10" i="48"/>
  <c r="EL10" i="47"/>
  <c r="EM10" i="47"/>
  <c r="DZ10" i="47"/>
  <c r="EA10" i="47"/>
  <c r="DB10" i="47"/>
  <c r="DC10" i="47"/>
  <c r="CP10" i="47"/>
  <c r="CQ10" i="47"/>
  <c r="CD10" i="47"/>
  <c r="CE10" i="47"/>
  <c r="CF10" i="47" s="1"/>
  <c r="FL9" i="47"/>
  <c r="EY10" i="47"/>
  <c r="DN10" i="47"/>
  <c r="DO10" i="47"/>
  <c r="D5" i="37"/>
  <c r="D5" i="38"/>
  <c r="D5" i="39"/>
  <c r="D5" i="43"/>
  <c r="D5" i="41"/>
  <c r="F5" i="46"/>
  <c r="D5" i="40"/>
  <c r="D5" i="10"/>
  <c r="F5" i="10"/>
  <c r="F5" i="41"/>
  <c r="F5" i="43"/>
  <c r="D5" i="45"/>
  <c r="F5" i="45"/>
  <c r="D5" i="36"/>
  <c r="F5" i="38"/>
  <c r="D5" i="46"/>
  <c r="F5" i="40"/>
  <c r="F5" i="36"/>
  <c r="F5" i="37"/>
  <c r="F5" i="39"/>
  <c r="ET9" i="45"/>
  <c r="ET9" i="46"/>
  <c r="B5" i="38"/>
  <c r="B5" i="10"/>
  <c r="DP9" i="43"/>
  <c r="DZ5" i="39"/>
  <c r="BH5" i="40"/>
  <c r="AD5" i="40"/>
  <c r="CV5" i="37"/>
  <c r="B5" i="46"/>
  <c r="CV5" i="38"/>
  <c r="AZ9" i="43"/>
  <c r="R5" i="10"/>
  <c r="R5" i="39"/>
  <c r="BX9" i="43"/>
  <c r="EN5" i="39"/>
  <c r="FB5" i="10"/>
  <c r="BF5" i="41"/>
  <c r="AD5" i="38"/>
  <c r="B5" i="36"/>
  <c r="BF5" i="10"/>
  <c r="AR5" i="41"/>
  <c r="P5" i="38"/>
  <c r="DZ5" i="36"/>
  <c r="FB5" i="40"/>
  <c r="AZ9" i="40"/>
  <c r="AF5" i="41"/>
  <c r="AF5" i="37"/>
  <c r="CH5" i="41"/>
  <c r="BF5" i="38"/>
  <c r="CH5" i="36"/>
  <c r="P5" i="36"/>
  <c r="AR5" i="43"/>
  <c r="P5" i="39"/>
  <c r="DZ5" i="41"/>
  <c r="BH5" i="43"/>
  <c r="EL5" i="41"/>
  <c r="BF5" i="36"/>
  <c r="DX5" i="41"/>
  <c r="DP9" i="36"/>
  <c r="DZ5" i="43"/>
  <c r="DZ5" i="38"/>
  <c r="BX9" i="38"/>
  <c r="BH5" i="39"/>
  <c r="CX5" i="10"/>
  <c r="B5" i="41"/>
  <c r="AR5" i="46"/>
  <c r="DX5" i="10"/>
  <c r="P5" i="10"/>
  <c r="CV5" i="43"/>
  <c r="AR5" i="39"/>
  <c r="FB5" i="37"/>
  <c r="R5" i="43"/>
  <c r="R5" i="38"/>
  <c r="EN5" i="43"/>
  <c r="EN5" i="38"/>
  <c r="CH5" i="40"/>
  <c r="AR5" i="45"/>
  <c r="EZ5" i="37"/>
  <c r="AF5" i="46"/>
  <c r="P5" i="43"/>
  <c r="EZ5" i="38"/>
  <c r="BX9" i="40"/>
  <c r="CJ5" i="10"/>
  <c r="FB5" i="39"/>
  <c r="DP9" i="41"/>
  <c r="AF5" i="40"/>
  <c r="AF5" i="36"/>
  <c r="BF5" i="43"/>
  <c r="AD5" i="39"/>
  <c r="BF5" i="37"/>
  <c r="EZ5" i="36"/>
  <c r="P5" i="46"/>
  <c r="EZ5" i="39"/>
  <c r="DX5" i="40"/>
  <c r="BH5" i="10"/>
  <c r="BX9" i="41"/>
  <c r="BH5" i="36"/>
  <c r="P5" i="45"/>
  <c r="T5" i="45"/>
  <c r="P5" i="40"/>
  <c r="FB5" i="36"/>
  <c r="R5" i="41"/>
  <c r="BX9" i="36"/>
  <c r="EN5" i="41"/>
  <c r="EN5" i="37"/>
  <c r="EL5" i="39"/>
  <c r="CH5" i="37"/>
  <c r="P5" i="37"/>
  <c r="EZ5" i="43"/>
  <c r="DX5" i="39"/>
  <c r="DP9" i="37"/>
  <c r="FB5" i="43"/>
  <c r="FB5" i="38"/>
  <c r="DP9" i="40"/>
  <c r="AF5" i="39"/>
  <c r="B5" i="40"/>
  <c r="R5" i="46"/>
  <c r="DX5" i="37"/>
  <c r="AF5" i="45"/>
  <c r="CX5" i="37"/>
  <c r="BH5" i="38"/>
  <c r="EL5" i="10"/>
  <c r="CX5" i="36"/>
  <c r="AZ9" i="41"/>
  <c r="BH5" i="37"/>
  <c r="CH5" i="43"/>
  <c r="AD5" i="37"/>
  <c r="AD5" i="46"/>
  <c r="AZ9" i="37"/>
  <c r="R5" i="40"/>
  <c r="EN5" i="40"/>
  <c r="B5" i="39"/>
  <c r="AR5" i="36"/>
  <c r="CV5" i="40"/>
  <c r="FB5" i="41"/>
  <c r="AF5" i="43"/>
  <c r="EL5" i="40"/>
  <c r="EZ5" i="10"/>
  <c r="CV5" i="41"/>
  <c r="AZ9" i="10"/>
  <c r="CH5" i="38"/>
  <c r="DP9" i="10"/>
  <c r="DZ5" i="40"/>
  <c r="BH5" i="41"/>
  <c r="BF5" i="39"/>
  <c r="DX5" i="36"/>
  <c r="EZ5" i="40"/>
  <c r="EN5" i="10"/>
  <c r="AZ9" i="38"/>
  <c r="EN5" i="36"/>
  <c r="AD5" i="43"/>
  <c r="EL5" i="36"/>
  <c r="B5" i="45"/>
  <c r="DZ5" i="37"/>
  <c r="AZ9" i="39"/>
  <c r="AF5" i="38"/>
  <c r="AH5" i="45"/>
  <c r="AD5" i="10"/>
  <c r="AR5" i="38"/>
  <c r="EL5" i="43"/>
  <c r="AT5" i="45"/>
  <c r="EP5" i="37"/>
  <c r="FD5" i="38"/>
  <c r="BB9" i="43"/>
  <c r="X5" i="45"/>
  <c r="BB9" i="41"/>
  <c r="EB5" i="36"/>
  <c r="EP5" i="38"/>
  <c r="DR9" i="38"/>
  <c r="DX5" i="38"/>
  <c r="B5" i="37"/>
  <c r="T5" i="36"/>
  <c r="BB9" i="38"/>
  <c r="BT5" i="45"/>
  <c r="DR9" i="10"/>
  <c r="CZ5" i="36"/>
  <c r="CZ5" i="40"/>
  <c r="BZ9" i="37"/>
  <c r="EP5" i="39"/>
  <c r="AF5" i="10"/>
  <c r="DP9" i="39"/>
  <c r="DZ5" i="10"/>
  <c r="B5" i="43"/>
  <c r="EL5" i="37"/>
  <c r="EZ5" i="41"/>
  <c r="BX9" i="39"/>
  <c r="CX5" i="38"/>
  <c r="CJ5" i="38"/>
  <c r="R5" i="45"/>
  <c r="AR5" i="10"/>
  <c r="AR5" i="40"/>
  <c r="T5" i="41"/>
  <c r="BJ5" i="41"/>
  <c r="BZ9" i="40"/>
  <c r="BJ5" i="10"/>
  <c r="EB5" i="39"/>
  <c r="BZ9" i="41"/>
  <c r="BJ5" i="39"/>
  <c r="FD5" i="37"/>
  <c r="FD5" i="41"/>
  <c r="BB9" i="39"/>
  <c r="EP5" i="41"/>
  <c r="AH5" i="36"/>
  <c r="BF5" i="46"/>
  <c r="BJ5" i="36"/>
  <c r="R5" i="37"/>
  <c r="CJ5" i="37"/>
  <c r="T5" i="46"/>
  <c r="AZ9" i="36"/>
  <c r="CJ5" i="40"/>
  <c r="T5" i="43"/>
  <c r="EP5" i="43"/>
  <c r="V5" i="46"/>
  <c r="CZ5" i="37"/>
  <c r="CZ5" i="41"/>
  <c r="BZ9" i="10"/>
  <c r="AH5" i="41"/>
  <c r="CZ5" i="10"/>
  <c r="BF5" i="45"/>
  <c r="CJ5" i="41"/>
  <c r="AD5" i="41"/>
  <c r="CV5" i="39"/>
  <c r="BX9" i="37"/>
  <c r="AV5" i="46"/>
  <c r="BJ5" i="40"/>
  <c r="FD5" i="40"/>
  <c r="BZ9" i="38"/>
  <c r="EB5" i="43"/>
  <c r="BZ9" i="43"/>
  <c r="P5" i="41"/>
  <c r="EL5" i="38"/>
  <c r="DT9" i="10"/>
  <c r="DR9" i="40"/>
  <c r="FD5" i="43"/>
  <c r="EP5" i="40"/>
  <c r="EB5" i="40"/>
  <c r="T5" i="39"/>
  <c r="AD5" i="45"/>
  <c r="BB9" i="36"/>
  <c r="T5" i="40"/>
  <c r="AH5" i="40"/>
  <c r="DR9" i="36"/>
  <c r="CZ5" i="43"/>
  <c r="CZ5" i="38"/>
  <c r="BJ5" i="43"/>
  <c r="AH5" i="37"/>
  <c r="V5" i="45"/>
  <c r="AL5" i="45"/>
  <c r="DP9" i="38"/>
  <c r="CX5" i="39"/>
  <c r="CJ5" i="39"/>
  <c r="CH5" i="39"/>
  <c r="AR5" i="37"/>
  <c r="CX5" i="43"/>
  <c r="CJ5" i="43"/>
  <c r="BF5" i="40"/>
  <c r="CV5" i="10"/>
  <c r="DX5" i="43"/>
  <c r="T5" i="37"/>
  <c r="BZ9" i="36"/>
  <c r="FD5" i="10"/>
  <c r="EB5" i="37"/>
  <c r="EB5" i="41"/>
  <c r="BB9" i="10"/>
  <c r="AH5" i="43"/>
  <c r="EP5" i="36"/>
  <c r="BB9" i="37"/>
  <c r="EP5" i="10"/>
  <c r="FD5" i="39"/>
  <c r="DR9" i="41"/>
  <c r="AH5" i="39"/>
  <c r="AJ5" i="46"/>
  <c r="BX9" i="10"/>
  <c r="CH5" i="10"/>
  <c r="CX5" i="40"/>
  <c r="BZ9" i="39"/>
  <c r="T5" i="38"/>
  <c r="BJ5" i="37"/>
  <c r="DR9" i="43"/>
  <c r="AH5" i="10"/>
  <c r="CZ5" i="39"/>
  <c r="DR9" i="39"/>
  <c r="BJ5" i="38"/>
  <c r="BT5" i="46"/>
  <c r="AT5" i="46"/>
  <c r="BH5" i="46"/>
  <c r="CX5" i="41"/>
  <c r="AD5" i="36"/>
  <c r="R5" i="36"/>
  <c r="CJ5" i="36"/>
  <c r="BB9" i="40"/>
  <c r="FD5" i="36"/>
  <c r="AH5" i="38"/>
  <c r="EB5" i="38"/>
  <c r="DR9" i="37"/>
  <c r="T5" i="10"/>
  <c r="CV5" i="36"/>
  <c r="AV5" i="45"/>
  <c r="EJ9" i="10"/>
  <c r="V5" i="41"/>
  <c r="BL5" i="41"/>
  <c r="BH5" i="45"/>
  <c r="BL5" i="40"/>
  <c r="BD9" i="40"/>
  <c r="FF5" i="40"/>
  <c r="BD9" i="43"/>
  <c r="FF5" i="36"/>
  <c r="AH5" i="46"/>
  <c r="ER5" i="36"/>
  <c r="AJ5" i="43"/>
  <c r="BD9" i="10"/>
  <c r="EJ9" i="41"/>
  <c r="CB9" i="40"/>
  <c r="AL5" i="46"/>
  <c r="ER5" i="39"/>
  <c r="CB9" i="37"/>
  <c r="DB5" i="40"/>
  <c r="DT9" i="36"/>
  <c r="DB5" i="37"/>
  <c r="V5" i="10"/>
  <c r="ER5" i="43"/>
  <c r="AN5" i="45"/>
  <c r="AX5" i="45"/>
  <c r="V5" i="39"/>
  <c r="ER5" i="38"/>
  <c r="AJ5" i="39"/>
  <c r="DT9" i="41"/>
  <c r="FF5" i="39"/>
  <c r="FF5" i="37"/>
  <c r="CH5" i="46"/>
  <c r="AJ5" i="38"/>
  <c r="CB9" i="38"/>
  <c r="EJ9" i="38"/>
  <c r="BL5" i="10"/>
  <c r="BJ5" i="46"/>
  <c r="BJ5" i="45"/>
  <c r="AJ5" i="45"/>
  <c r="BL5" i="38"/>
  <c r="DT9" i="39"/>
  <c r="DB5" i="39"/>
  <c r="DB5" i="36"/>
  <c r="FF5" i="41"/>
  <c r="V5" i="43"/>
  <c r="CB9" i="39"/>
  <c r="BD9" i="38"/>
  <c r="V5" i="37"/>
  <c r="DT9" i="38"/>
  <c r="CB9" i="36"/>
  <c r="FF5" i="10"/>
  <c r="ER5" i="37"/>
  <c r="DT9" i="40"/>
  <c r="FF5" i="38"/>
  <c r="ER5" i="10"/>
  <c r="Z5" i="45"/>
  <c r="BL5" i="39"/>
  <c r="CB9" i="41"/>
  <c r="EJ9" i="39"/>
  <c r="EJ9" i="36"/>
  <c r="CH5" i="45"/>
  <c r="EJ9" i="43"/>
  <c r="DB5" i="43"/>
  <c r="X5" i="46"/>
  <c r="EB5" i="10"/>
  <c r="AJ5" i="37"/>
  <c r="BL5" i="43"/>
  <c r="DB5" i="38"/>
  <c r="AJ5" i="10"/>
  <c r="BV5" i="45"/>
  <c r="CV5" i="45"/>
  <c r="BV5" i="46"/>
  <c r="BD9" i="36"/>
  <c r="V5" i="38"/>
  <c r="BL5" i="37"/>
  <c r="AX5" i="46"/>
  <c r="V5" i="36"/>
  <c r="CB9" i="43"/>
  <c r="AJ5" i="36"/>
  <c r="ER5" i="41"/>
  <c r="BD9" i="39"/>
  <c r="FF5" i="43"/>
  <c r="BD9" i="37"/>
  <c r="Z5" i="46"/>
  <c r="ER5" i="40"/>
  <c r="BD9" i="41"/>
  <c r="EJ9" i="40"/>
  <c r="DT9" i="37"/>
  <c r="BL5" i="36"/>
  <c r="EJ9" i="37"/>
  <c r="DB5" i="10"/>
  <c r="AJ5" i="41"/>
  <c r="CB9" i="10"/>
  <c r="DB5" i="41"/>
  <c r="DT9" i="43"/>
  <c r="V5" i="40"/>
  <c r="AJ5" i="40"/>
  <c r="AL5" i="40"/>
  <c r="DX10" i="40"/>
  <c r="DV9" i="36"/>
  <c r="DD5" i="40"/>
  <c r="CD9" i="37"/>
  <c r="ET5" i="39"/>
  <c r="X5" i="43"/>
  <c r="FH5" i="10"/>
  <c r="ET5" i="37"/>
  <c r="X5" i="38"/>
  <c r="AR10" i="36"/>
  <c r="CD9" i="43"/>
  <c r="DX10" i="36"/>
  <c r="AR10" i="37"/>
  <c r="FH5" i="43"/>
  <c r="AR10" i="39"/>
  <c r="ET5" i="41"/>
  <c r="DX10" i="37"/>
  <c r="AL5" i="37"/>
  <c r="CJ5" i="45"/>
  <c r="AL5" i="36"/>
  <c r="BF10" i="39"/>
  <c r="X5" i="39"/>
  <c r="BF10" i="38"/>
  <c r="ET5" i="43"/>
  <c r="BF10" i="10"/>
  <c r="AN5" i="46"/>
  <c r="DD5" i="36"/>
  <c r="DD5" i="39"/>
  <c r="DV9" i="39"/>
  <c r="AL5" i="38"/>
  <c r="BX5" i="45"/>
  <c r="ET5" i="40"/>
  <c r="X5" i="40"/>
  <c r="CV5" i="46"/>
  <c r="BF10" i="41"/>
  <c r="DX10" i="41"/>
  <c r="ET5" i="10"/>
  <c r="FH5" i="38"/>
  <c r="DV9" i="40"/>
  <c r="BF10" i="37"/>
  <c r="BL5" i="45"/>
  <c r="AL5" i="43"/>
  <c r="X5" i="41"/>
  <c r="DD5" i="43"/>
  <c r="AR10" i="38"/>
  <c r="DV9" i="37"/>
  <c r="AB5" i="45"/>
  <c r="AL5" i="10"/>
  <c r="DD5" i="38"/>
  <c r="BF10" i="43"/>
  <c r="DD5" i="10"/>
  <c r="AZ5" i="46"/>
  <c r="AZ5" i="45"/>
  <c r="AP5" i="45"/>
  <c r="CD9" i="38"/>
  <c r="X5" i="10"/>
  <c r="ET5" i="38"/>
  <c r="DX10" i="39"/>
  <c r="FH5" i="37"/>
  <c r="FH5" i="39"/>
  <c r="DV9" i="41"/>
  <c r="AL5" i="39"/>
  <c r="BL5" i="46"/>
  <c r="FH5" i="41"/>
  <c r="CD9" i="41"/>
  <c r="X5" i="36"/>
  <c r="ET5" i="36"/>
  <c r="DX10" i="38"/>
  <c r="BF10" i="36"/>
  <c r="DV9" i="43"/>
  <c r="DD5" i="41"/>
  <c r="CD9" i="10"/>
  <c r="AL5" i="41"/>
  <c r="X5" i="37"/>
  <c r="DX10" i="10"/>
  <c r="FH5" i="36"/>
  <c r="AR10" i="41"/>
  <c r="CD9" i="39"/>
  <c r="DD5" i="37"/>
  <c r="CD9" i="36"/>
  <c r="CD9" i="40"/>
  <c r="BX5" i="46"/>
  <c r="AR10" i="43"/>
  <c r="FH5" i="40"/>
  <c r="AR10" i="40"/>
  <c r="BF10" i="40"/>
  <c r="DX10" i="43"/>
  <c r="CJ5" i="46"/>
  <c r="AB5" i="46"/>
  <c r="DV9" i="10"/>
  <c r="AR10" i="10"/>
  <c r="DV9" i="38"/>
  <c r="DB5" i="45"/>
  <c r="AB5" i="41"/>
  <c r="CX5" i="45"/>
  <c r="AB9" i="10"/>
  <c r="AN5" i="38"/>
  <c r="DJ10" i="39"/>
  <c r="AN5" i="10"/>
  <c r="BB5" i="45"/>
  <c r="CV10" i="36"/>
  <c r="EV5" i="38"/>
  <c r="CF9" i="43"/>
  <c r="CV10" i="41"/>
  <c r="Z5" i="10"/>
  <c r="AP5" i="46"/>
  <c r="DZ10" i="41"/>
  <c r="AN5" i="39"/>
  <c r="DJ10" i="41"/>
  <c r="EV5" i="10"/>
  <c r="DJ5" i="46"/>
  <c r="CL5" i="46"/>
  <c r="FJ5" i="43"/>
  <c r="EV5" i="37"/>
  <c r="CF9" i="38"/>
  <c r="CV10" i="39"/>
  <c r="AT10" i="37"/>
  <c r="BN5" i="46"/>
  <c r="Z5" i="39"/>
  <c r="Z5" i="38"/>
  <c r="CV10" i="10"/>
  <c r="BH10" i="43"/>
  <c r="CV10" i="38"/>
  <c r="CF9" i="40"/>
  <c r="BZ5" i="45"/>
  <c r="AB9" i="41"/>
  <c r="EV5" i="36"/>
  <c r="EV5" i="43"/>
  <c r="AB9" i="38"/>
  <c r="DJ10" i="43"/>
  <c r="DJ5" i="45"/>
  <c r="AB9" i="40"/>
  <c r="BH10" i="37"/>
  <c r="DJ10" i="40"/>
  <c r="CV10" i="40"/>
  <c r="AT10" i="36"/>
  <c r="Z5" i="43"/>
  <c r="FJ5" i="10"/>
  <c r="Z5" i="37"/>
  <c r="P6" i="45"/>
  <c r="DJ10" i="10"/>
  <c r="AN5" i="43"/>
  <c r="AT10" i="10"/>
  <c r="AT10" i="43"/>
  <c r="DZ10" i="39"/>
  <c r="AB9" i="37"/>
  <c r="AN5" i="41"/>
  <c r="CF9" i="10"/>
  <c r="DJ10" i="37"/>
  <c r="Z5" i="41"/>
  <c r="FJ5" i="39"/>
  <c r="CV10" i="37"/>
  <c r="BH10" i="41"/>
  <c r="CF9" i="36"/>
  <c r="DJ10" i="36"/>
  <c r="BN5" i="45"/>
  <c r="Z5" i="40"/>
  <c r="AN5" i="36"/>
  <c r="FJ5" i="38"/>
  <c r="DZ10" i="37"/>
  <c r="EV5" i="41"/>
  <c r="AT10" i="39"/>
  <c r="DJ10" i="38"/>
  <c r="BB5" i="46"/>
  <c r="AB9" i="39"/>
  <c r="FJ5" i="36"/>
  <c r="EV5" i="40"/>
  <c r="AT10" i="41"/>
  <c r="FJ5" i="37"/>
  <c r="BH10" i="36"/>
  <c r="BH10" i="38"/>
  <c r="BZ5" i="46"/>
  <c r="FJ5" i="40"/>
  <c r="AB9" i="43"/>
  <c r="EV5" i="39"/>
  <c r="CF9" i="37"/>
  <c r="DZ10" i="36"/>
  <c r="CX5" i="46"/>
  <c r="DZ10" i="10"/>
  <c r="AN5" i="37"/>
  <c r="DZ10" i="38"/>
  <c r="CV10" i="43"/>
  <c r="AN5" i="40"/>
  <c r="AT10" i="38"/>
  <c r="AB9" i="36"/>
  <c r="CL5" i="45"/>
  <c r="DZ10" i="43"/>
  <c r="BH10" i="40"/>
  <c r="AT10" i="40"/>
  <c r="CF9" i="39"/>
  <c r="AD6" i="45"/>
  <c r="DZ10" i="40"/>
  <c r="FJ5" i="41"/>
  <c r="BH10" i="39"/>
  <c r="CF9" i="41"/>
  <c r="BH10" i="10"/>
  <c r="Z5" i="36"/>
  <c r="P6" i="46"/>
  <c r="CB5" i="46"/>
  <c r="BP5" i="45"/>
  <c r="DX5" i="46"/>
  <c r="AB5" i="37"/>
  <c r="FD10" i="41"/>
  <c r="BJ10" i="39"/>
  <c r="BT10" i="41"/>
  <c r="BJ10" i="10"/>
  <c r="FD10" i="10"/>
  <c r="EB10" i="37"/>
  <c r="EX9" i="41"/>
  <c r="AV10" i="39"/>
  <c r="DL10" i="38"/>
  <c r="AB5" i="10"/>
  <c r="FD10" i="39"/>
  <c r="CX10" i="37"/>
  <c r="BJ10" i="41"/>
  <c r="BT10" i="36"/>
  <c r="DL10" i="36"/>
  <c r="R6" i="45"/>
  <c r="EB10" i="41"/>
  <c r="AB5" i="38"/>
  <c r="AF10" i="38"/>
  <c r="DL10" i="39"/>
  <c r="AF10" i="10"/>
  <c r="BJ10" i="36"/>
  <c r="DL5" i="46"/>
  <c r="EB10" i="38"/>
  <c r="EX9" i="37"/>
  <c r="BT10" i="38"/>
  <c r="CX10" i="39"/>
  <c r="AV10" i="37"/>
  <c r="CB5" i="45"/>
  <c r="BD5" i="46"/>
  <c r="AB5" i="40"/>
  <c r="BJ10" i="37"/>
  <c r="DL10" i="40"/>
  <c r="CX10" i="40"/>
  <c r="AV10" i="36"/>
  <c r="EB10" i="39"/>
  <c r="BD5" i="45"/>
  <c r="EX9" i="36"/>
  <c r="EX9" i="43"/>
  <c r="P10" i="38"/>
  <c r="DL10" i="43"/>
  <c r="CN5" i="46"/>
  <c r="FD10" i="38"/>
  <c r="BP5" i="46"/>
  <c r="CZ5" i="45"/>
  <c r="P10" i="43"/>
  <c r="EX9" i="39"/>
  <c r="BT10" i="37"/>
  <c r="EB10" i="36"/>
  <c r="BJ10" i="38"/>
  <c r="FD10" i="40"/>
  <c r="P10" i="41"/>
  <c r="DL10" i="10"/>
  <c r="AF10" i="43"/>
  <c r="AV10" i="10"/>
  <c r="AV10" i="43"/>
  <c r="P10" i="40"/>
  <c r="FD10" i="43"/>
  <c r="AF10" i="39"/>
  <c r="DL10" i="41"/>
  <c r="EX9" i="10"/>
  <c r="AF10" i="36"/>
  <c r="AD6" i="46"/>
  <c r="P10" i="10"/>
  <c r="R6" i="46"/>
  <c r="AF6" i="45"/>
  <c r="EX9" i="38"/>
  <c r="BT10" i="43"/>
  <c r="CX10" i="41"/>
  <c r="EB10" i="10"/>
  <c r="DL5" i="45"/>
  <c r="P10" i="37"/>
  <c r="AF10" i="41"/>
  <c r="BT10" i="10"/>
  <c r="DL10" i="37"/>
  <c r="CZ5" i="46"/>
  <c r="AB5" i="39"/>
  <c r="FD10" i="36"/>
  <c r="EX9" i="40"/>
  <c r="AV10" i="41"/>
  <c r="FD10" i="37"/>
  <c r="AB5" i="43"/>
  <c r="P10" i="39"/>
  <c r="CN5" i="45"/>
  <c r="EB10" i="43"/>
  <c r="BJ10" i="40"/>
  <c r="AV10" i="40"/>
  <c r="BT10" i="39"/>
  <c r="DX5" i="45"/>
  <c r="CX10" i="36"/>
  <c r="CX10" i="43"/>
  <c r="AF10" i="40"/>
  <c r="AV10" i="38"/>
  <c r="P10" i="36"/>
  <c r="AF10" i="37"/>
  <c r="AB5" i="36"/>
  <c r="EB10" i="40"/>
  <c r="CX10" i="10"/>
  <c r="BJ10" i="43"/>
  <c r="CX10" i="38"/>
  <c r="BT10" i="40"/>
  <c r="CP5" i="46"/>
  <c r="P6" i="37"/>
  <c r="BV10" i="40"/>
  <c r="CZ10" i="38"/>
  <c r="BL10" i="43"/>
  <c r="CZ10" i="10"/>
  <c r="ED10" i="38"/>
  <c r="CD5" i="46"/>
  <c r="DB5" i="46"/>
  <c r="FF10" i="10"/>
  <c r="BL10" i="10"/>
  <c r="BV10" i="41"/>
  <c r="BL10" i="39"/>
  <c r="FF10" i="41"/>
  <c r="DN10" i="38"/>
  <c r="AX10" i="39"/>
  <c r="EL10" i="41"/>
  <c r="ED10" i="37"/>
  <c r="DZ5" i="45"/>
  <c r="T6" i="46"/>
  <c r="ED10" i="10"/>
  <c r="CZ10" i="41"/>
  <c r="BV10" i="43"/>
  <c r="EL10" i="38"/>
  <c r="ED10" i="40"/>
  <c r="BR5" i="46"/>
  <c r="BL10" i="36"/>
  <c r="AH10" i="10"/>
  <c r="DN10" i="39"/>
  <c r="AH10" i="38"/>
  <c r="R10" i="41"/>
  <c r="DN5" i="46"/>
  <c r="EL5" i="46"/>
  <c r="FF10" i="37"/>
  <c r="AX10" i="41"/>
  <c r="EL10" i="40"/>
  <c r="FF10" i="36"/>
  <c r="T6" i="45"/>
  <c r="AR6" i="46"/>
  <c r="EL5" i="45"/>
  <c r="BV10" i="39"/>
  <c r="AX10" i="40"/>
  <c r="BL10" i="40"/>
  <c r="ED10" i="43"/>
  <c r="ED10" i="39"/>
  <c r="AH10" i="37"/>
  <c r="R10" i="36"/>
  <c r="AX10" i="38"/>
  <c r="AH10" i="40"/>
  <c r="CZ10" i="43"/>
  <c r="R10" i="40"/>
  <c r="BL10" i="38"/>
  <c r="ED10" i="36"/>
  <c r="BV10" i="37"/>
  <c r="EL10" i="39"/>
  <c r="R10" i="43"/>
  <c r="AR6" i="45"/>
  <c r="AX10" i="43"/>
  <c r="AX10" i="10"/>
  <c r="AH10" i="43"/>
  <c r="DN10" i="10"/>
  <c r="R10" i="39"/>
  <c r="FF10" i="38"/>
  <c r="AH6" i="45"/>
  <c r="AH10" i="36"/>
  <c r="EL10" i="10"/>
  <c r="DN10" i="41"/>
  <c r="AH10" i="39"/>
  <c r="CZ10" i="36"/>
  <c r="R10" i="10"/>
  <c r="P6" i="39"/>
  <c r="DN10" i="36"/>
  <c r="BV10" i="36"/>
  <c r="BL10" i="41"/>
  <c r="CZ10" i="37"/>
  <c r="P6" i="36"/>
  <c r="DN10" i="37"/>
  <c r="BV10" i="10"/>
  <c r="AH10" i="41"/>
  <c r="R10" i="37"/>
  <c r="FF10" i="40"/>
  <c r="DZ5" i="46"/>
  <c r="AX10" i="37"/>
  <c r="CZ10" i="39"/>
  <c r="BV10" i="38"/>
  <c r="EL10" i="37"/>
  <c r="FF10" i="43"/>
  <c r="ED10" i="41"/>
  <c r="AX10" i="36"/>
  <c r="CZ10" i="40"/>
  <c r="DN10" i="40"/>
  <c r="BL10" i="37"/>
  <c r="FF10" i="39"/>
  <c r="AF6" i="46"/>
  <c r="P6" i="40"/>
  <c r="DN10" i="43"/>
  <c r="R10" i="38"/>
  <c r="EL10" i="43"/>
  <c r="EL10" i="36"/>
  <c r="DH5" i="46"/>
  <c r="ED5" i="46"/>
  <c r="V6" i="46"/>
  <c r="V6" i="45"/>
  <c r="CF5" i="46"/>
  <c r="AT6" i="45"/>
  <c r="BN10" i="37"/>
  <c r="DP10" i="40"/>
  <c r="DB10" i="40"/>
  <c r="AZ10" i="36"/>
  <c r="CR5" i="45"/>
  <c r="EN5" i="45"/>
  <c r="EB5" i="45"/>
  <c r="DN5" i="45"/>
  <c r="DB10" i="43"/>
  <c r="AJ10" i="40"/>
  <c r="AZ10" i="38"/>
  <c r="T10" i="36"/>
  <c r="AJ10" i="37"/>
  <c r="EB5" i="46"/>
  <c r="CP5" i="45"/>
  <c r="CF5" i="45"/>
  <c r="AJ6" i="45"/>
  <c r="T10" i="37"/>
  <c r="AJ10" i="41"/>
  <c r="BX10" i="10"/>
  <c r="DP10" i="37"/>
  <c r="FH10" i="40"/>
  <c r="BF6" i="45"/>
  <c r="R6" i="41"/>
  <c r="EF10" i="38"/>
  <c r="DP10" i="10"/>
  <c r="AJ10" i="43"/>
  <c r="AZ10" i="10"/>
  <c r="AZ10" i="43"/>
  <c r="DD5" i="45"/>
  <c r="R6" i="37"/>
  <c r="EF10" i="40"/>
  <c r="AJ10" i="39"/>
  <c r="DP10" i="41"/>
  <c r="EN10" i="10"/>
  <c r="AJ10" i="36"/>
  <c r="BF6" i="46"/>
  <c r="P6" i="41"/>
  <c r="DB10" i="36"/>
  <c r="EN10" i="38"/>
  <c r="BX10" i="43"/>
  <c r="DB10" i="41"/>
  <c r="EF10" i="10"/>
  <c r="DD5" i="46"/>
  <c r="R6" i="36"/>
  <c r="AH6" i="46"/>
  <c r="T10" i="39"/>
  <c r="DB10" i="10"/>
  <c r="BN10" i="43"/>
  <c r="DB10" i="38"/>
  <c r="BX10" i="40"/>
  <c r="EZ5" i="46"/>
  <c r="DP5" i="45"/>
  <c r="P6" i="38"/>
  <c r="FH10" i="36"/>
  <c r="EN10" i="40"/>
  <c r="AZ10" i="41"/>
  <c r="FH10" i="37"/>
  <c r="T10" i="40"/>
  <c r="BR5" i="45"/>
  <c r="EF10" i="43"/>
  <c r="BN10" i="40"/>
  <c r="AZ10" i="40"/>
  <c r="BX10" i="39"/>
  <c r="EF10" i="39"/>
  <c r="EN5" i="46"/>
  <c r="FH10" i="39"/>
  <c r="EN10" i="36"/>
  <c r="EN10" i="43"/>
  <c r="T10" i="38"/>
  <c r="DP10" i="43"/>
  <c r="R6" i="10"/>
  <c r="EF10" i="41"/>
  <c r="FH10" i="43"/>
  <c r="AJ10" i="38"/>
  <c r="DP10" i="39"/>
  <c r="AJ10" i="10"/>
  <c r="BN10" i="36"/>
  <c r="AT6" i="46"/>
  <c r="CD5" i="45"/>
  <c r="CR5" i="46"/>
  <c r="R6" i="39"/>
  <c r="FH10" i="41"/>
  <c r="BN10" i="39"/>
  <c r="BX10" i="41"/>
  <c r="BN10" i="10"/>
  <c r="FH10" i="10"/>
  <c r="P6" i="10"/>
  <c r="DP5" i="46"/>
  <c r="R6" i="43"/>
  <c r="EF10" i="37"/>
  <c r="EN10" i="41"/>
  <c r="AZ10" i="39"/>
  <c r="DP10" i="38"/>
  <c r="T10" i="10"/>
  <c r="EZ5" i="45"/>
  <c r="DB10" i="37"/>
  <c r="BN10" i="41"/>
  <c r="BX10" i="36"/>
  <c r="DP10" i="36"/>
  <c r="FH10" i="38"/>
  <c r="P6" i="43"/>
  <c r="T10" i="43"/>
  <c r="EN10" i="39"/>
  <c r="BX10" i="37"/>
  <c r="EF10" i="36"/>
  <c r="BN10" i="38"/>
  <c r="R6" i="40"/>
  <c r="R6" i="38"/>
  <c r="T10" i="41"/>
  <c r="EN10" i="37"/>
  <c r="BX10" i="38"/>
  <c r="DB10" i="39"/>
  <c r="AZ10" i="37"/>
  <c r="FL10" i="38"/>
  <c r="EH10" i="10"/>
  <c r="DD10" i="41"/>
  <c r="BZ10" i="43"/>
  <c r="EP10" i="38"/>
  <c r="FJ10" i="43"/>
  <c r="BT6" i="45"/>
  <c r="EJ10" i="39"/>
  <c r="BZ10" i="40"/>
  <c r="DD10" i="38"/>
  <c r="BP10" i="43"/>
  <c r="DD10" i="10"/>
  <c r="EH10" i="38"/>
  <c r="X6" i="45"/>
  <c r="BD10" i="40"/>
  <c r="FL10" i="36"/>
  <c r="FL10" i="39"/>
  <c r="FL10" i="40"/>
  <c r="BB10" i="37"/>
  <c r="DD10" i="39"/>
  <c r="BZ10" i="38"/>
  <c r="EP10" i="37"/>
  <c r="EH10" i="40"/>
  <c r="BH6" i="45"/>
  <c r="BR10" i="41"/>
  <c r="BR10" i="39"/>
  <c r="EJ10" i="43"/>
  <c r="EJ10" i="38"/>
  <c r="BZ10" i="39"/>
  <c r="BB10" i="40"/>
  <c r="BP10" i="40"/>
  <c r="EH10" i="43"/>
  <c r="AV6" i="46"/>
  <c r="FB5" i="45"/>
  <c r="BR10" i="10"/>
  <c r="FL10" i="43"/>
  <c r="DR10" i="43"/>
  <c r="V10" i="38"/>
  <c r="EP10" i="43"/>
  <c r="EP10" i="36"/>
  <c r="V10" i="39"/>
  <c r="V10" i="10"/>
  <c r="BD10" i="36"/>
  <c r="BD10" i="41"/>
  <c r="AL6" i="45"/>
  <c r="DR10" i="37"/>
  <c r="BZ10" i="10"/>
  <c r="AL10" i="41"/>
  <c r="V10" i="37"/>
  <c r="V10" i="40"/>
  <c r="BD10" i="37"/>
  <c r="FL10" i="37"/>
  <c r="BB10" i="43"/>
  <c r="BB10" i="10"/>
  <c r="AL10" i="43"/>
  <c r="DR10" i="10"/>
  <c r="X6" i="46"/>
  <c r="EJ10" i="36"/>
  <c r="BD10" i="38"/>
  <c r="EJ10" i="40"/>
  <c r="DR10" i="38"/>
  <c r="BB10" i="39"/>
  <c r="EP10" i="41"/>
  <c r="EH10" i="37"/>
  <c r="EH10" i="41"/>
  <c r="BR10" i="43"/>
  <c r="BR10" i="40"/>
  <c r="AV6" i="45"/>
  <c r="DR10" i="36"/>
  <c r="BZ10" i="36"/>
  <c r="BP10" i="41"/>
  <c r="DD10" i="37"/>
  <c r="EH10" i="39"/>
  <c r="BT6" i="46"/>
  <c r="BP10" i="38"/>
  <c r="EH10" i="36"/>
  <c r="BZ10" i="37"/>
  <c r="EP10" i="39"/>
  <c r="V10" i="43"/>
  <c r="BH6" i="46"/>
  <c r="FL10" i="10"/>
  <c r="EP5" i="45"/>
  <c r="FJ10" i="37"/>
  <c r="BB10" i="41"/>
  <c r="EP10" i="40"/>
  <c r="FJ10" i="36"/>
  <c r="FJ10" i="40"/>
  <c r="BR10" i="36"/>
  <c r="EJ10" i="37"/>
  <c r="AJ6" i="46"/>
  <c r="BB10" i="36"/>
  <c r="DD10" i="40"/>
  <c r="DR10" i="40"/>
  <c r="BP10" i="37"/>
  <c r="FJ10" i="39"/>
  <c r="FJ10" i="38"/>
  <c r="EJ10" i="10"/>
  <c r="BD10" i="39"/>
  <c r="BR10" i="37"/>
  <c r="CT5" i="46"/>
  <c r="AL10" i="37"/>
  <c r="V10" i="36"/>
  <c r="BB10" i="38"/>
  <c r="AL10" i="40"/>
  <c r="DD10" i="43"/>
  <c r="DF5" i="46"/>
  <c r="BR10" i="38"/>
  <c r="BD10" i="43"/>
  <c r="EJ10" i="41"/>
  <c r="BP10" i="36"/>
  <c r="AL10" i="10"/>
  <c r="DR10" i="39"/>
  <c r="AL10" i="38"/>
  <c r="V10" i="41"/>
  <c r="FJ10" i="10"/>
  <c r="BP10" i="10"/>
  <c r="BZ10" i="41"/>
  <c r="BP10" i="39"/>
  <c r="FJ10" i="41"/>
  <c r="BD10" i="10"/>
  <c r="AL10" i="36"/>
  <c r="EP10" i="10"/>
  <c r="DR10" i="41"/>
  <c r="AL10" i="39"/>
  <c r="DD10" i="36"/>
  <c r="FL10" i="41"/>
  <c r="BB6" i="46"/>
  <c r="DT10" i="37"/>
  <c r="DF5" i="45"/>
  <c r="AP10" i="37"/>
  <c r="AL6" i="46"/>
  <c r="DF10" i="37"/>
  <c r="ER10" i="40"/>
  <c r="DV10" i="38"/>
  <c r="DR5" i="46"/>
  <c r="DH10" i="37"/>
  <c r="DF10" i="43"/>
  <c r="DH10" i="39"/>
  <c r="EP5" i="46"/>
  <c r="Z6" i="46"/>
  <c r="CB10" i="10"/>
  <c r="DF10" i="36"/>
  <c r="ER10" i="38"/>
  <c r="CB10" i="43"/>
  <c r="DH10" i="40"/>
  <c r="BV6" i="45"/>
  <c r="AX6" i="46"/>
  <c r="ER10" i="39"/>
  <c r="DV10" i="41"/>
  <c r="AP10" i="36"/>
  <c r="AN10" i="38"/>
  <c r="X10" i="36"/>
  <c r="Z6" i="45"/>
  <c r="AN10" i="40"/>
  <c r="DV10" i="39"/>
  <c r="CB10" i="40"/>
  <c r="X10" i="43"/>
  <c r="CB10" i="41"/>
  <c r="BJ6" i="45"/>
  <c r="DH10" i="43"/>
  <c r="AP10" i="39"/>
  <c r="DV10" i="10"/>
  <c r="AN10" i="41"/>
  <c r="FD5" i="45"/>
  <c r="CT5" i="45"/>
  <c r="BV6" i="46"/>
  <c r="AP10" i="40"/>
  <c r="FD5" i="46"/>
  <c r="DT10" i="10"/>
  <c r="AP10" i="41"/>
  <c r="ED5" i="45"/>
  <c r="CH6" i="46"/>
  <c r="DT10" i="39"/>
  <c r="DH10" i="41"/>
  <c r="AN10" i="36"/>
  <c r="EF5" i="46"/>
  <c r="DF10" i="10"/>
  <c r="DV10" i="37"/>
  <c r="DR5" i="45"/>
  <c r="ER10" i="37"/>
  <c r="CB10" i="38"/>
  <c r="AP10" i="10"/>
  <c r="AN10" i="37"/>
  <c r="X10" i="41"/>
  <c r="DV10" i="40"/>
  <c r="DF10" i="38"/>
  <c r="AX6" i="45"/>
  <c r="DT10" i="41"/>
  <c r="CB10" i="39"/>
  <c r="DH10" i="36"/>
  <c r="DF10" i="41"/>
  <c r="DT5" i="46"/>
  <c r="DH10" i="10"/>
  <c r="DT10" i="36"/>
  <c r="X10" i="39"/>
  <c r="CB10" i="36"/>
  <c r="DV10" i="36"/>
  <c r="ER5" i="45"/>
  <c r="X10" i="37"/>
  <c r="CB10" i="37"/>
  <c r="X10" i="40"/>
  <c r="AP10" i="38"/>
  <c r="AN10" i="43"/>
  <c r="DF10" i="39"/>
  <c r="AN6" i="45"/>
  <c r="AP10" i="43"/>
  <c r="DH10" i="38"/>
  <c r="BJ6" i="46"/>
  <c r="ER10" i="36"/>
  <c r="ER10" i="41"/>
  <c r="AN10" i="10"/>
  <c r="FB5" i="46"/>
  <c r="ER5" i="46"/>
  <c r="AN10" i="39"/>
  <c r="DT10" i="40"/>
  <c r="DV10" i="43"/>
  <c r="X10" i="10"/>
  <c r="X10" i="38"/>
  <c r="DT10" i="38"/>
  <c r="ER10" i="43"/>
  <c r="ER10" i="10"/>
  <c r="CH6" i="45"/>
  <c r="DF10" i="40"/>
  <c r="DT10" i="43"/>
  <c r="CF10" i="38"/>
  <c r="Z10" i="43"/>
  <c r="CD10" i="38"/>
  <c r="AB6" i="46"/>
  <c r="Z10" i="39"/>
  <c r="DT5" i="45"/>
  <c r="AB10" i="38"/>
  <c r="ET10" i="43"/>
  <c r="AZ6" i="45"/>
  <c r="ET10" i="41"/>
  <c r="CF10" i="43"/>
  <c r="FF5" i="45"/>
  <c r="AB10" i="39"/>
  <c r="AB10" i="41"/>
  <c r="CD10" i="41"/>
  <c r="CJ6" i="45"/>
  <c r="AB10" i="36"/>
  <c r="ET5" i="45"/>
  <c r="Z10" i="38"/>
  <c r="DV5" i="45"/>
  <c r="CD10" i="37"/>
  <c r="AB6" i="45"/>
  <c r="EH5" i="45"/>
  <c r="CD10" i="39"/>
  <c r="AP6" i="45"/>
  <c r="ET5" i="46"/>
  <c r="AB10" i="37"/>
  <c r="Z10" i="41"/>
  <c r="DV5" i="46"/>
  <c r="ET10" i="40"/>
  <c r="CF10" i="10"/>
  <c r="ET10" i="10"/>
  <c r="BX6" i="45"/>
  <c r="CD10" i="36"/>
  <c r="ET10" i="36"/>
  <c r="BX6" i="46"/>
  <c r="ET10" i="38"/>
  <c r="CV6" i="45"/>
  <c r="AN6" i="46"/>
  <c r="EF5" i="45"/>
  <c r="AZ6" i="46"/>
  <c r="CF10" i="40"/>
  <c r="BL6" i="46"/>
  <c r="CF10" i="36"/>
  <c r="CV6" i="46"/>
  <c r="CJ6" i="46"/>
  <c r="FF5" i="46"/>
  <c r="CF10" i="37"/>
  <c r="CD10" i="40"/>
  <c r="Z10" i="36"/>
  <c r="ET10" i="37"/>
  <c r="CD10" i="10"/>
  <c r="AB10" i="40"/>
  <c r="CD10" i="43"/>
  <c r="ET10" i="39"/>
  <c r="Z10" i="40"/>
  <c r="BL6" i="45"/>
  <c r="Z10" i="10"/>
  <c r="Z10" i="37"/>
  <c r="CF10" i="39"/>
  <c r="EH5" i="46"/>
  <c r="CF10" i="41"/>
  <c r="DH5" i="45"/>
  <c r="AB10" i="10"/>
  <c r="AB10" i="43"/>
  <c r="CP6" i="45"/>
  <c r="EX10" i="41"/>
  <c r="BN6" i="45"/>
  <c r="DJ6" i="46"/>
  <c r="EV5" i="45"/>
  <c r="P7" i="45"/>
  <c r="CX6" i="46"/>
  <c r="EV10" i="40"/>
  <c r="EV10" i="37"/>
  <c r="P7" i="46"/>
  <c r="EX10" i="40"/>
  <c r="EX10" i="37"/>
  <c r="FH5" i="45"/>
  <c r="AD7" i="45"/>
  <c r="EV10" i="38"/>
  <c r="EV10" i="10"/>
  <c r="EX10" i="43"/>
  <c r="EX10" i="10"/>
  <c r="CL6" i="45"/>
  <c r="DJ6" i="45"/>
  <c r="EJ5" i="46"/>
  <c r="EV10" i="43"/>
  <c r="EX10" i="38"/>
  <c r="BN6" i="46"/>
  <c r="EX10" i="39"/>
  <c r="BZ6" i="45"/>
  <c r="EV10" i="39"/>
  <c r="BB6" i="45"/>
  <c r="FH5" i="46"/>
  <c r="EX10" i="36"/>
  <c r="EJ5" i="45"/>
  <c r="EV10" i="41"/>
  <c r="CX6" i="45"/>
  <c r="EV5" i="46"/>
  <c r="BZ6" i="46"/>
  <c r="AP6" i="46"/>
  <c r="CL6" i="46"/>
  <c r="EV10" i="36"/>
  <c r="AF7" i="45"/>
  <c r="CB6" i="45"/>
  <c r="CZ6" i="45"/>
  <c r="AD7" i="46"/>
  <c r="BD6" i="45"/>
  <c r="CN6" i="46"/>
  <c r="BP6" i="46"/>
  <c r="DL6" i="46"/>
  <c r="EX5" i="45"/>
  <c r="EX5" i="46"/>
  <c r="CB6" i="46"/>
  <c r="CZ6" i="46"/>
  <c r="BD6" i="46"/>
  <c r="FJ5" i="46"/>
  <c r="BP6" i="45"/>
  <c r="R7" i="46"/>
  <c r="R7" i="45"/>
  <c r="DL6" i="45"/>
  <c r="CN6" i="45"/>
  <c r="DX6" i="46"/>
  <c r="FJ5" i="45"/>
  <c r="DX6" i="45"/>
  <c r="CT6" i="45"/>
  <c r="DB6" i="45"/>
  <c r="EL6" i="46"/>
  <c r="T7" i="45"/>
  <c r="CP6" i="46"/>
  <c r="DZ6" i="46"/>
  <c r="EL6" i="45"/>
  <c r="DB6" i="46"/>
  <c r="BR6" i="46"/>
  <c r="AR7" i="46"/>
  <c r="T7" i="46"/>
  <c r="AR7" i="45"/>
  <c r="CD6" i="46"/>
  <c r="AH7" i="45"/>
  <c r="FL5" i="46"/>
  <c r="DN6" i="45"/>
  <c r="CD6" i="45"/>
  <c r="AF7" i="46"/>
  <c r="DZ6" i="45"/>
  <c r="DN6" i="46"/>
  <c r="FL5" i="45"/>
  <c r="BR6" i="45"/>
  <c r="EZ6" i="46"/>
  <c r="EZ6" i="45"/>
  <c r="AT7" i="45"/>
  <c r="CR6" i="46"/>
  <c r="DP6" i="45"/>
  <c r="V7" i="45"/>
  <c r="AJ7" i="45"/>
  <c r="EB6" i="45"/>
  <c r="DD6" i="45"/>
  <c r="AT7" i="46"/>
  <c r="CF6" i="46"/>
  <c r="DD6" i="46"/>
  <c r="EN6" i="46"/>
  <c r="DP6" i="46"/>
  <c r="EB6" i="46"/>
  <c r="CF6" i="45"/>
  <c r="BF7" i="46"/>
  <c r="AH7" i="46"/>
  <c r="EN6" i="45"/>
  <c r="CR6" i="45"/>
  <c r="V7" i="46"/>
  <c r="BF7" i="45"/>
  <c r="AP7" i="45"/>
  <c r="FB6" i="46"/>
  <c r="BT7" i="45"/>
  <c r="EP6" i="46"/>
  <c r="X7" i="46"/>
  <c r="X7" i="45"/>
  <c r="BH7" i="46"/>
  <c r="AJ7" i="46"/>
  <c r="AV7" i="45"/>
  <c r="BH7" i="45"/>
  <c r="EP6" i="45"/>
  <c r="ED6" i="45"/>
  <c r="FB6" i="45"/>
  <c r="AL7" i="45"/>
  <c r="ED6" i="46"/>
  <c r="DF6" i="46"/>
  <c r="DF6" i="45"/>
  <c r="BT7" i="46"/>
  <c r="DR6" i="45"/>
  <c r="AV7" i="46"/>
  <c r="DR6" i="46"/>
  <c r="CT6" i="46"/>
  <c r="AX7" i="45"/>
  <c r="DT6" i="46"/>
  <c r="CH7" i="45"/>
  <c r="DT6" i="45"/>
  <c r="EF6" i="45"/>
  <c r="FD6" i="46"/>
  <c r="Z7" i="45"/>
  <c r="BV7" i="45"/>
  <c r="BJ7" i="46"/>
  <c r="ER6" i="45"/>
  <c r="Z7" i="46"/>
  <c r="BJ7" i="45"/>
  <c r="ER6" i="46"/>
  <c r="FD6" i="45"/>
  <c r="EF6" i="46"/>
  <c r="AL7" i="46"/>
  <c r="CH7" i="46"/>
  <c r="BV7" i="46"/>
  <c r="DH6" i="46"/>
  <c r="DH6" i="45"/>
  <c r="AX7" i="46"/>
  <c r="AN7" i="45"/>
  <c r="AF8" i="45"/>
  <c r="CV7" i="46"/>
  <c r="AZ7" i="45"/>
  <c r="AB7" i="45"/>
  <c r="AN7" i="46"/>
  <c r="EH6" i="46"/>
  <c r="DV6" i="46"/>
  <c r="AB7" i="46"/>
  <c r="FF6" i="46"/>
  <c r="BL7" i="46"/>
  <c r="DV6" i="45"/>
  <c r="CJ7" i="46"/>
  <c r="BX7" i="46"/>
  <c r="BL7" i="45"/>
  <c r="CJ7" i="45"/>
  <c r="CV7" i="45"/>
  <c r="EH6" i="45"/>
  <c r="ET6" i="46"/>
  <c r="AZ7" i="46"/>
  <c r="ET6" i="45"/>
  <c r="FF6" i="45"/>
  <c r="BX7" i="45"/>
  <c r="DJ7" i="46"/>
  <c r="EJ6" i="46"/>
  <c r="DJ7" i="45"/>
  <c r="EV6" i="46"/>
  <c r="AP7" i="46"/>
  <c r="CL7" i="46"/>
  <c r="BN7" i="46"/>
  <c r="CX7" i="46"/>
  <c r="EJ6" i="45"/>
  <c r="BZ7" i="46"/>
  <c r="AD8" i="45"/>
  <c r="FH6" i="45"/>
  <c r="BB7" i="45"/>
  <c r="FH6" i="46"/>
  <c r="CL7" i="45"/>
  <c r="BN7" i="45"/>
  <c r="P8" i="45"/>
  <c r="CX7" i="45"/>
  <c r="BZ7" i="45"/>
  <c r="BB7" i="46"/>
  <c r="EV6" i="45"/>
  <c r="P8" i="46"/>
  <c r="AJ8" i="45"/>
  <c r="DX7" i="45"/>
  <c r="AD8" i="46"/>
  <c r="BP7" i="46"/>
  <c r="BP7" i="45"/>
  <c r="CZ7" i="46"/>
  <c r="CN7" i="45"/>
  <c r="BD7" i="45"/>
  <c r="R8" i="45"/>
  <c r="EX6" i="45"/>
  <c r="DX7" i="46"/>
  <c r="DL7" i="46"/>
  <c r="EX6" i="46"/>
  <c r="CN7" i="46"/>
  <c r="R8" i="46"/>
  <c r="CB7" i="45"/>
  <c r="FJ6" i="46"/>
  <c r="CB7" i="46"/>
  <c r="CZ7" i="45"/>
  <c r="FJ6" i="45"/>
  <c r="BD7" i="46"/>
  <c r="DL7" i="45"/>
  <c r="CP7" i="46"/>
  <c r="DB7" i="45"/>
  <c r="DN7" i="45"/>
  <c r="CP7" i="45"/>
  <c r="FL6" i="45"/>
  <c r="EL7" i="45"/>
  <c r="T8" i="46"/>
  <c r="AR8" i="46"/>
  <c r="BR7" i="46"/>
  <c r="DN7" i="46"/>
  <c r="FL6" i="46"/>
  <c r="CD7" i="45"/>
  <c r="EL7" i="46"/>
  <c r="AF8" i="46"/>
  <c r="T8" i="45"/>
  <c r="AR8" i="45"/>
  <c r="DB7" i="46"/>
  <c r="DZ7" i="46"/>
  <c r="BR7" i="45"/>
  <c r="CD7" i="46"/>
  <c r="AH8" i="45"/>
  <c r="DZ7" i="45"/>
  <c r="Z8" i="45"/>
  <c r="EN7" i="45"/>
  <c r="CR7" i="45"/>
  <c r="V8" i="45"/>
  <c r="DD7" i="46"/>
  <c r="DP7" i="45"/>
  <c r="CF7" i="45"/>
  <c r="EB7" i="45"/>
  <c r="CF7" i="46"/>
  <c r="DP7" i="46"/>
  <c r="V8" i="46"/>
  <c r="CR7" i="46"/>
  <c r="BF8" i="45"/>
  <c r="AH8" i="46"/>
  <c r="EB7" i="46"/>
  <c r="EN7" i="46"/>
  <c r="AT8" i="45"/>
  <c r="BF8" i="46"/>
  <c r="EZ7" i="45"/>
  <c r="EZ7" i="46"/>
  <c r="AT8" i="46"/>
  <c r="DD7" i="45"/>
  <c r="EP7" i="45"/>
  <c r="AV8" i="46"/>
  <c r="FB7" i="46"/>
  <c r="AJ8" i="46"/>
  <c r="BH8" i="46"/>
  <c r="BH8" i="45"/>
  <c r="BT8" i="46"/>
  <c r="CT7" i="46"/>
  <c r="ED7" i="46"/>
  <c r="X8" i="45"/>
  <c r="AL8" i="45"/>
  <c r="CT7" i="45"/>
  <c r="DR7" i="46"/>
  <c r="EP7" i="46"/>
  <c r="AV8" i="45"/>
  <c r="BT8" i="45"/>
  <c r="DR7" i="45"/>
  <c r="DF7" i="45"/>
  <c r="X8" i="46"/>
  <c r="DF7" i="46"/>
  <c r="ED7" i="45"/>
  <c r="FB7" i="45"/>
  <c r="EF7" i="46"/>
  <c r="DT7" i="46"/>
  <c r="BJ8" i="46"/>
  <c r="DH7" i="45"/>
  <c r="Z8" i="46"/>
  <c r="DT7" i="45"/>
  <c r="AN8" i="45"/>
  <c r="AX8" i="45"/>
  <c r="FD7" i="46"/>
  <c r="DH7" i="46"/>
  <c r="CH8" i="46"/>
  <c r="BV8" i="45"/>
  <c r="AX8" i="46"/>
  <c r="CH8" i="45"/>
  <c r="EF7" i="45"/>
  <c r="AL8" i="46"/>
  <c r="ER7" i="46"/>
  <c r="ER7" i="45"/>
  <c r="BJ8" i="45"/>
  <c r="BV8" i="46"/>
  <c r="FD7" i="45"/>
  <c r="AD9" i="45"/>
  <c r="CJ8" i="45"/>
  <c r="AN8" i="46"/>
  <c r="BL8" i="46"/>
  <c r="FF7" i="45"/>
  <c r="EH7" i="45"/>
  <c r="BL8" i="45"/>
  <c r="AZ8" i="46"/>
  <c r="FF7" i="46"/>
  <c r="AZ8" i="45"/>
  <c r="EH7" i="46"/>
  <c r="DV7" i="45"/>
  <c r="AB8" i="46"/>
  <c r="DV7" i="46"/>
  <c r="BX8" i="46"/>
  <c r="ET7" i="45"/>
  <c r="CV8" i="45"/>
  <c r="AB8" i="45"/>
  <c r="BX8" i="45"/>
  <c r="CJ8" i="46"/>
  <c r="AP8" i="45"/>
  <c r="CV8" i="46"/>
  <c r="ET7" i="46"/>
  <c r="BB8" i="45"/>
  <c r="BN8" i="45"/>
  <c r="EJ7" i="46"/>
  <c r="FH7" i="45"/>
  <c r="EV7" i="46"/>
  <c r="DJ8" i="46"/>
  <c r="BB8" i="46"/>
  <c r="BN8" i="46"/>
  <c r="AP8" i="46"/>
  <c r="EJ7" i="45"/>
  <c r="CL8" i="46"/>
  <c r="CX8" i="45"/>
  <c r="BZ8" i="45"/>
  <c r="EV7" i="45"/>
  <c r="DJ8" i="45"/>
  <c r="BZ8" i="46"/>
  <c r="CL8" i="45"/>
  <c r="CX8" i="46"/>
  <c r="FH7" i="46"/>
  <c r="CT8" i="45"/>
  <c r="DL8" i="46"/>
  <c r="CZ8" i="45"/>
  <c r="CZ8" i="46"/>
  <c r="FJ7" i="45"/>
  <c r="DL8" i="45"/>
  <c r="DX8" i="45"/>
  <c r="EX7" i="45"/>
  <c r="CB8" i="45"/>
  <c r="CB8" i="46"/>
  <c r="EX7" i="46"/>
  <c r="CN8" i="46"/>
  <c r="CN8" i="45"/>
  <c r="FJ7" i="46"/>
  <c r="DX8" i="46"/>
  <c r="DN8" i="45"/>
  <c r="CF8" i="45"/>
  <c r="DP8" i="46"/>
  <c r="DZ8" i="46"/>
  <c r="EB8" i="46"/>
  <c r="DD8" i="46"/>
  <c r="DD8" i="45"/>
  <c r="EN8" i="45"/>
  <c r="CF8" i="46"/>
  <c r="EZ8" i="46"/>
  <c r="DP8" i="45"/>
  <c r="EL8" i="45"/>
  <c r="CD8" i="45"/>
  <c r="CD8" i="46"/>
  <c r="CR8" i="45"/>
  <c r="FL7" i="45"/>
  <c r="CP8" i="45"/>
  <c r="CR8" i="46"/>
  <c r="DZ8" i="45"/>
  <c r="EZ8" i="45"/>
  <c r="DB8" i="46"/>
  <c r="FL7" i="46"/>
  <c r="EB8" i="45"/>
  <c r="DN8" i="46"/>
  <c r="DB8" i="45"/>
  <c r="CP8" i="46"/>
  <c r="EL8" i="46"/>
  <c r="EN8" i="46"/>
  <c r="ED8" i="45"/>
  <c r="EP8" i="46"/>
  <c r="DF8" i="45"/>
  <c r="FB8" i="45"/>
  <c r="EP8" i="45"/>
  <c r="CT8" i="46"/>
  <c r="DR8" i="45"/>
  <c r="DR8" i="46"/>
  <c r="ED8" i="46"/>
  <c r="DF8" i="46"/>
  <c r="FB8" i="46"/>
  <c r="ER8" i="45"/>
  <c r="DT8" i="46"/>
  <c r="ER8" i="46"/>
  <c r="DH8" i="46"/>
  <c r="DT8" i="45"/>
  <c r="EF8" i="45"/>
  <c r="FD8" i="45"/>
  <c r="EF8" i="46"/>
  <c r="DH8" i="45"/>
  <c r="FD8" i="46"/>
  <c r="DV8" i="46"/>
  <c r="ET8" i="45"/>
  <c r="DV8" i="45"/>
  <c r="EH8" i="46"/>
  <c r="EH8" i="45"/>
  <c r="ET8" i="46"/>
  <c r="FF8" i="46"/>
  <c r="FF8" i="45"/>
  <c r="EV8" i="46"/>
  <c r="EJ8" i="46"/>
  <c r="FH8" i="46"/>
  <c r="EV8" i="45"/>
  <c r="EN9" i="45"/>
  <c r="EX8" i="45"/>
  <c r="FJ8" i="45"/>
  <c r="EX8" i="46"/>
  <c r="FJ8" i="46"/>
  <c r="FH8" i="45"/>
  <c r="FH9" i="46"/>
  <c r="EZ9" i="46"/>
  <c r="FL8" i="45"/>
  <c r="FB9" i="45"/>
  <c r="FB9" i="46"/>
  <c r="FF9" i="45"/>
  <c r="FL8" i="46"/>
  <c r="FF9" i="46"/>
  <c r="EZ9" i="45"/>
  <c r="M10" i="36"/>
  <c r="N10" i="36" s="1"/>
  <c r="L10" i="36"/>
  <c r="M10" i="40"/>
  <c r="N10" i="40" s="1"/>
  <c r="L10" i="40"/>
  <c r="M10" i="43"/>
  <c r="N10" i="43" s="1"/>
  <c r="L10" i="43"/>
  <c r="M10" i="41"/>
  <c r="N10" i="41" s="1"/>
  <c r="L10" i="41"/>
  <c r="M10" i="38"/>
  <c r="N10" i="38" s="1"/>
  <c r="L10" i="38"/>
  <c r="M10" i="39"/>
  <c r="N10" i="39" s="1"/>
  <c r="L10" i="39"/>
  <c r="M10" i="37"/>
  <c r="N10" i="37" s="1"/>
  <c r="L10" i="37"/>
  <c r="FD9" i="46"/>
  <c r="DX10" i="46"/>
  <c r="DY10" i="46"/>
  <c r="CZ10" i="46"/>
  <c r="DA10" i="46"/>
  <c r="CB10" i="46"/>
  <c r="CC10" i="46"/>
  <c r="BP10" i="46"/>
  <c r="BQ10" i="46"/>
  <c r="BR10" i="46" s="1"/>
  <c r="EK10" i="46"/>
  <c r="EX9" i="46"/>
  <c r="FJ9" i="46"/>
  <c r="FK9" i="46"/>
  <c r="CN10" i="46"/>
  <c r="CO10" i="46"/>
  <c r="DL10" i="46"/>
  <c r="DM10" i="46"/>
  <c r="CZ10" i="45"/>
  <c r="DA10" i="45"/>
  <c r="CB10" i="45"/>
  <c r="CC10" i="45"/>
  <c r="BP10" i="45"/>
  <c r="BQ10" i="45"/>
  <c r="BR10" i="45" s="1"/>
  <c r="CN10" i="45"/>
  <c r="CO10" i="45"/>
  <c r="DL10" i="45"/>
  <c r="DM10" i="45"/>
  <c r="EK10" i="45"/>
  <c r="EX9" i="45"/>
  <c r="FK9" i="45"/>
  <c r="FJ9" i="45"/>
  <c r="DX10" i="45"/>
  <c r="DY10" i="45"/>
  <c r="EZ6" i="36"/>
  <c r="FL5" i="36"/>
  <c r="BR8" i="39"/>
  <c r="FH7" i="37"/>
  <c r="FD7" i="37"/>
  <c r="EZ9" i="39"/>
  <c r="EV9" i="39"/>
  <c r="FB10" i="39"/>
  <c r="EZ9" i="10"/>
  <c r="EV8" i="10"/>
  <c r="ER7" i="10"/>
  <c r="EN7" i="10"/>
  <c r="EJ5" i="10"/>
  <c r="EF7" i="39"/>
  <c r="ED9" i="41"/>
  <c r="ER8" i="39"/>
  <c r="EN8" i="39"/>
  <c r="EJ8" i="39"/>
  <c r="ED8" i="39"/>
  <c r="DX9" i="39"/>
  <c r="DT7" i="39"/>
  <c r="DP7" i="39"/>
  <c r="DN5" i="43"/>
  <c r="DJ7" i="37"/>
  <c r="EH8" i="41"/>
  <c r="DZ6" i="40"/>
  <c r="DV6" i="40"/>
  <c r="DR6" i="40"/>
  <c r="DN6" i="40"/>
  <c r="DJ6" i="40"/>
  <c r="DF9" i="39"/>
  <c r="DD9" i="10"/>
  <c r="CZ9" i="10"/>
  <c r="CV9" i="10"/>
  <c r="CD7" i="37"/>
  <c r="BZ7" i="37"/>
  <c r="BV5" i="36"/>
  <c r="BT7" i="40"/>
  <c r="BR9" i="43"/>
  <c r="BN5" i="36"/>
  <c r="DH8" i="40"/>
  <c r="DD8" i="40"/>
  <c r="FL6" i="39"/>
  <c r="FH6" i="39"/>
  <c r="FD6" i="39"/>
  <c r="FJ9" i="36"/>
  <c r="FF9" i="36"/>
  <c r="FB9" i="36"/>
  <c r="EX5" i="36"/>
  <c r="ET7" i="36"/>
  <c r="FB8" i="43"/>
  <c r="EX6" i="41"/>
  <c r="ET6" i="41"/>
  <c r="EP9" i="43"/>
  <c r="EL9" i="43"/>
  <c r="EH9" i="38"/>
  <c r="EF5" i="43"/>
  <c r="EB9" i="39"/>
  <c r="EP6" i="36"/>
  <c r="EL6" i="36"/>
  <c r="EH6" i="36"/>
  <c r="EB8" i="10"/>
  <c r="DV5" i="36"/>
  <c r="DR5" i="36"/>
  <c r="DN7" i="36"/>
  <c r="DL9" i="40"/>
  <c r="DJ5" i="41"/>
  <c r="ED6" i="39"/>
  <c r="DX8" i="39"/>
  <c r="DT8" i="39"/>
  <c r="DP8" i="39"/>
  <c r="DL8" i="39"/>
  <c r="DH5" i="40"/>
  <c r="DF7" i="43"/>
  <c r="DB7" i="41"/>
  <c r="CX7" i="41"/>
  <c r="CL5" i="10"/>
  <c r="CD5" i="10"/>
  <c r="BZ5" i="10"/>
  <c r="BV9" i="41"/>
  <c r="BT5" i="10"/>
  <c r="BP7" i="39"/>
  <c r="BN9" i="41"/>
  <c r="DD6" i="41"/>
  <c r="CX8" i="40"/>
  <c r="CN5" i="38"/>
  <c r="FJ8" i="10"/>
  <c r="FF8" i="10"/>
  <c r="FL7" i="38"/>
  <c r="FH7" i="38"/>
  <c r="FD7" i="38"/>
  <c r="EZ10" i="41"/>
  <c r="EV9" i="41"/>
  <c r="FB10" i="38"/>
  <c r="EX8" i="39"/>
  <c r="ET8" i="39"/>
  <c r="EP7" i="39"/>
  <c r="EL7" i="39"/>
  <c r="EH5" i="37"/>
  <c r="EF7" i="38"/>
  <c r="ED9" i="10"/>
  <c r="ER8" i="41"/>
  <c r="EN8" i="41"/>
  <c r="EJ8" i="41"/>
  <c r="EB8" i="36"/>
  <c r="DX9" i="41"/>
  <c r="DT7" i="41"/>
  <c r="DP7" i="41"/>
  <c r="DL5" i="36"/>
  <c r="DJ7" i="40"/>
  <c r="EF8" i="40"/>
  <c r="DZ6" i="43"/>
  <c r="DV6" i="43"/>
  <c r="DR6" i="43"/>
  <c r="DN6" i="43"/>
  <c r="DJ6" i="43"/>
  <c r="DF9" i="38"/>
  <c r="DB9" i="39"/>
  <c r="CX9" i="39"/>
  <c r="CN5" i="37"/>
  <c r="CD7" i="38"/>
  <c r="BZ7" i="38"/>
  <c r="BV5" i="39"/>
  <c r="BT7" i="41"/>
  <c r="BP9" i="36"/>
  <c r="BN5" i="39"/>
  <c r="DH8" i="43"/>
  <c r="DD8" i="43"/>
  <c r="FL7" i="41"/>
  <c r="FH6" i="41"/>
  <c r="FD6" i="41"/>
  <c r="FJ9" i="40"/>
  <c r="FF9" i="40"/>
  <c r="FB7" i="40"/>
  <c r="EX5" i="40"/>
  <c r="ET7" i="40"/>
  <c r="EZ8" i="36"/>
  <c r="EV6" i="36"/>
  <c r="ER9" i="37"/>
  <c r="EN9" i="37"/>
  <c r="EJ7" i="37"/>
  <c r="EH9" i="43"/>
  <c r="ED5" i="36"/>
  <c r="EB9" i="41"/>
  <c r="EP6" i="40"/>
  <c r="EL6" i="40"/>
  <c r="EH6" i="41"/>
  <c r="DZ7" i="40"/>
  <c r="DV5" i="40"/>
  <c r="DR5" i="40"/>
  <c r="DN7" i="39"/>
  <c r="DL9" i="41"/>
  <c r="DJ5" i="10"/>
  <c r="EB6" i="36"/>
  <c r="DX8" i="41"/>
  <c r="DT8" i="41"/>
  <c r="DP8" i="41"/>
  <c r="DL8" i="41"/>
  <c r="DH5" i="41"/>
  <c r="DD7" i="36"/>
  <c r="CZ7" i="36"/>
  <c r="CV7" i="36"/>
  <c r="CF5" i="39"/>
  <c r="CB5" i="39"/>
  <c r="BX5" i="39"/>
  <c r="BV9" i="10"/>
  <c r="BR5" i="37"/>
  <c r="BP7" i="38"/>
  <c r="BN9" i="10"/>
  <c r="DB6" i="40"/>
  <c r="CX8" i="43"/>
  <c r="EZ6" i="43"/>
  <c r="T6" i="36"/>
  <c r="X6" i="36"/>
  <c r="P9" i="40"/>
  <c r="T9" i="40"/>
  <c r="X7" i="40"/>
  <c r="Z9" i="37"/>
  <c r="AF7" i="37"/>
  <c r="AJ7" i="37"/>
  <c r="AN7" i="37"/>
  <c r="AR7" i="41"/>
  <c r="AT9" i="37"/>
  <c r="AX7" i="43"/>
  <c r="AZ5" i="37"/>
  <c r="BD5" i="37"/>
  <c r="BH7" i="37"/>
  <c r="BL8" i="36"/>
  <c r="AF6" i="43"/>
  <c r="AJ6" i="43"/>
  <c r="AN6" i="43"/>
  <c r="AR6" i="43"/>
  <c r="AV6" i="43"/>
  <c r="AZ6" i="43"/>
  <c r="BD6" i="43"/>
  <c r="BH6" i="43"/>
  <c r="BL6" i="43"/>
  <c r="BP6" i="40"/>
  <c r="BT6" i="40"/>
  <c r="BX6" i="40"/>
  <c r="CB6" i="40"/>
  <c r="CF6" i="40"/>
  <c r="CV6" i="37"/>
  <c r="CZ6" i="37"/>
  <c r="DH8" i="39"/>
  <c r="FL5" i="37"/>
  <c r="R8" i="39"/>
  <c r="V8" i="39"/>
  <c r="Z8" i="39"/>
  <c r="R7" i="38"/>
  <c r="V7" i="38"/>
  <c r="Z7" i="38"/>
  <c r="AD9" i="10"/>
  <c r="AH9" i="10"/>
  <c r="AL9" i="10"/>
  <c r="AP7" i="10"/>
  <c r="AR9" i="40"/>
  <c r="AV7" i="10"/>
  <c r="AX5" i="38"/>
  <c r="BB7" i="10"/>
  <c r="BF9" i="10"/>
  <c r="BJ9" i="10"/>
  <c r="AB8" i="36"/>
  <c r="AF8" i="38"/>
  <c r="AJ8" i="38"/>
  <c r="AN8" i="38"/>
  <c r="AR8" i="38"/>
  <c r="AV8" i="38"/>
  <c r="AZ8" i="38"/>
  <c r="BD8" i="38"/>
  <c r="BH8" i="38"/>
  <c r="BL8" i="38"/>
  <c r="BP8" i="37"/>
  <c r="BT8" i="37"/>
  <c r="BX8" i="37"/>
  <c r="CB8" i="37"/>
  <c r="CF8" i="37"/>
  <c r="EZ6" i="41"/>
  <c r="CR5" i="43"/>
  <c r="V6" i="40"/>
  <c r="Z6" i="40"/>
  <c r="R9" i="43"/>
  <c r="V9" i="43"/>
  <c r="Z7" i="41"/>
  <c r="AD7" i="39"/>
  <c r="AH7" i="39"/>
  <c r="AL7" i="39"/>
  <c r="AP7" i="38"/>
  <c r="AT9" i="10"/>
  <c r="AV7" i="38"/>
  <c r="AX5" i="37"/>
  <c r="BB5" i="39"/>
  <c r="BF7" i="39"/>
  <c r="BJ7" i="39"/>
  <c r="AD10" i="41"/>
  <c r="AH6" i="10"/>
  <c r="AL6" i="10"/>
  <c r="AP6" i="10"/>
  <c r="AT6" i="10"/>
  <c r="AX6" i="10"/>
  <c r="BB6" i="10"/>
  <c r="BF6" i="10"/>
  <c r="BJ6" i="10"/>
  <c r="BN6" i="38"/>
  <c r="BR6" i="38"/>
  <c r="BV6" i="38"/>
  <c r="BZ6" i="38"/>
  <c r="CD6" i="38"/>
  <c r="CN5" i="39"/>
  <c r="CX6" i="39"/>
  <c r="DD6" i="38"/>
  <c r="CR5" i="36"/>
  <c r="P8" i="40"/>
  <c r="T8" i="40"/>
  <c r="X8" i="40"/>
  <c r="P7" i="41"/>
  <c r="T7" i="41"/>
  <c r="X9" i="41"/>
  <c r="Z7" i="37"/>
  <c r="AD9" i="39"/>
  <c r="AH9" i="39"/>
  <c r="AL9" i="39"/>
  <c r="AP9" i="38"/>
  <c r="AT5" i="43"/>
  <c r="AV9" i="38"/>
  <c r="AX7" i="37"/>
  <c r="BB7" i="39"/>
  <c r="BF9" i="39"/>
  <c r="BJ9" i="39"/>
  <c r="AD6" i="38"/>
  <c r="AH8" i="10"/>
  <c r="AL8" i="10"/>
  <c r="AP8" i="10"/>
  <c r="AT8" i="10"/>
  <c r="AX8" i="10"/>
  <c r="BB8" i="10"/>
  <c r="BF8" i="10"/>
  <c r="BJ8" i="10"/>
  <c r="BN8" i="38"/>
  <c r="BR8" i="38"/>
  <c r="BV8" i="38"/>
  <c r="BZ8" i="38"/>
  <c r="CD8" i="38"/>
  <c r="CP5" i="36"/>
  <c r="FJ8" i="43"/>
  <c r="FF8" i="43"/>
  <c r="FL6" i="40"/>
  <c r="FH7" i="40"/>
  <c r="FD7" i="40"/>
  <c r="EZ9" i="38"/>
  <c r="EV9" i="38"/>
  <c r="FB8" i="40"/>
  <c r="EX8" i="37"/>
  <c r="ET8" i="37"/>
  <c r="EP7" i="37"/>
  <c r="EL7" i="37"/>
  <c r="EH9" i="37"/>
  <c r="EF5" i="40"/>
  <c r="ED7" i="43"/>
  <c r="ER8" i="38"/>
  <c r="EN8" i="38"/>
  <c r="EJ8" i="38"/>
  <c r="ED8" i="43"/>
  <c r="DX9" i="38"/>
  <c r="DT7" i="38"/>
  <c r="DP7" i="38"/>
  <c r="DL9" i="36"/>
  <c r="DJ5" i="39"/>
  <c r="EF8" i="37"/>
  <c r="DZ6" i="41"/>
  <c r="DV6" i="41"/>
  <c r="DR6" i="41"/>
  <c r="DN6" i="41"/>
  <c r="DJ6" i="41"/>
  <c r="DF7" i="40"/>
  <c r="DB9" i="37"/>
  <c r="CX9" i="37"/>
  <c r="CP5" i="41"/>
  <c r="CD7" i="40"/>
  <c r="BZ7" i="40"/>
  <c r="BV9" i="39"/>
  <c r="BT5" i="38"/>
  <c r="BR7" i="10"/>
  <c r="BN9" i="39"/>
  <c r="DH8" i="41"/>
  <c r="DD8" i="41"/>
  <c r="FL6" i="38"/>
  <c r="FH6" i="38"/>
  <c r="FD6" i="38"/>
  <c r="FJ9" i="39"/>
  <c r="FF9" i="39"/>
  <c r="FB7" i="39"/>
  <c r="EX5" i="39"/>
  <c r="ET7" i="39"/>
  <c r="FB6" i="10"/>
  <c r="EX6" i="10"/>
  <c r="ET6" i="10"/>
  <c r="EN9" i="36"/>
  <c r="EJ7" i="36"/>
  <c r="EH7" i="41"/>
  <c r="ED9" i="36"/>
  <c r="EB9" i="38"/>
  <c r="EP6" i="39"/>
  <c r="EL6" i="39"/>
  <c r="EH6" i="40"/>
  <c r="DZ7" i="39"/>
  <c r="DV5" i="39"/>
  <c r="DR5" i="39"/>
  <c r="DN5" i="37"/>
  <c r="DL7" i="38"/>
  <c r="DJ9" i="10"/>
  <c r="ED6" i="43"/>
  <c r="DX8" i="38"/>
  <c r="DT8" i="38"/>
  <c r="DP8" i="38"/>
  <c r="DL8" i="38"/>
  <c r="DH9" i="41"/>
  <c r="DF5" i="10"/>
  <c r="DB7" i="10"/>
  <c r="CX7" i="10"/>
  <c r="CF5" i="37"/>
  <c r="CB5" i="37"/>
  <c r="BX5" i="37"/>
  <c r="BV7" i="43"/>
  <c r="BR9" i="37"/>
  <c r="BP5" i="40"/>
  <c r="BN7" i="43"/>
  <c r="DB6" i="37"/>
  <c r="CX8" i="41"/>
  <c r="FL9" i="37"/>
  <c r="FH8" i="37"/>
  <c r="FD8" i="37"/>
  <c r="FL7" i="43"/>
  <c r="FH7" i="43"/>
  <c r="FD7" i="43"/>
  <c r="EZ10" i="10"/>
  <c r="EV9" i="10"/>
  <c r="FB8" i="41"/>
  <c r="EX8" i="38"/>
  <c r="ET8" i="38"/>
  <c r="EP7" i="38"/>
  <c r="EL7" i="38"/>
  <c r="EH9" i="40"/>
  <c r="EF5" i="41"/>
  <c r="EB7" i="36"/>
  <c r="ER8" i="10"/>
  <c r="EN8" i="10"/>
  <c r="EJ8" i="10"/>
  <c r="EB8" i="38"/>
  <c r="DX9" i="10"/>
  <c r="DT7" i="10"/>
  <c r="DP7" i="10"/>
  <c r="DL9" i="39"/>
  <c r="DJ5" i="38"/>
  <c r="EF8" i="10"/>
  <c r="DX6" i="36"/>
  <c r="DT6" i="36"/>
  <c r="DP6" i="36"/>
  <c r="DL6" i="36"/>
  <c r="DH6" i="39"/>
  <c r="DF7" i="41"/>
  <c r="DB9" i="38"/>
  <c r="CX9" i="38"/>
  <c r="CL5" i="37"/>
  <c r="CD7" i="43"/>
  <c r="BZ7" i="43"/>
  <c r="BV9" i="38"/>
  <c r="BT5" i="43"/>
  <c r="BP7" i="37"/>
  <c r="BN9" i="38"/>
  <c r="DF8" i="36"/>
  <c r="DB8" i="36"/>
  <c r="FL7" i="10"/>
  <c r="FH6" i="10"/>
  <c r="FD6" i="10"/>
  <c r="FJ9" i="41"/>
  <c r="FF9" i="41"/>
  <c r="FB7" i="41"/>
  <c r="EX5" i="41"/>
  <c r="ET7" i="41"/>
  <c r="EZ8" i="39"/>
  <c r="EV6" i="39"/>
  <c r="ER9" i="40"/>
  <c r="EN9" i="40"/>
  <c r="EJ7" i="40"/>
  <c r="EH7" i="10"/>
  <c r="ED9" i="39"/>
  <c r="EB9" i="10"/>
  <c r="EP6" i="41"/>
  <c r="EL6" i="41"/>
  <c r="EF6" i="37"/>
  <c r="DZ7" i="41"/>
  <c r="DV5" i="41"/>
  <c r="DR5" i="41"/>
  <c r="DN5" i="40"/>
  <c r="DL7" i="43"/>
  <c r="DH9" i="37"/>
  <c r="EB6" i="38"/>
  <c r="DX8" i="10"/>
  <c r="DT8" i="10"/>
  <c r="DP8" i="10"/>
  <c r="DL8" i="10"/>
  <c r="DH9" i="10"/>
  <c r="DD7" i="39"/>
  <c r="CZ7" i="39"/>
  <c r="CV7" i="39"/>
  <c r="CF5" i="38"/>
  <c r="CB5" i="38"/>
  <c r="BX5" i="38"/>
  <c r="BT7" i="36"/>
  <c r="BR9" i="40"/>
  <c r="BP5" i="41"/>
  <c r="BL7" i="37"/>
  <c r="DB6" i="10"/>
  <c r="CV8" i="36"/>
  <c r="V6" i="43"/>
  <c r="Z6" i="43"/>
  <c r="P9" i="37"/>
  <c r="T9" i="37"/>
  <c r="X7" i="37"/>
  <c r="AD7" i="10"/>
  <c r="AH7" i="10"/>
  <c r="AL7" i="10"/>
  <c r="AP5" i="10"/>
  <c r="AR7" i="40"/>
  <c r="AV5" i="10"/>
  <c r="AX9" i="41"/>
  <c r="BB5" i="10"/>
  <c r="BF7" i="10"/>
  <c r="BJ7" i="10"/>
  <c r="AB6" i="36"/>
  <c r="AF6" i="38"/>
  <c r="AJ6" i="38"/>
  <c r="AN6" i="38"/>
  <c r="AR6" i="38"/>
  <c r="AV6" i="38"/>
  <c r="AZ6" i="38"/>
  <c r="BD6" i="38"/>
  <c r="BH6" i="38"/>
  <c r="BL6" i="38"/>
  <c r="BP6" i="37"/>
  <c r="BT6" i="37"/>
  <c r="BX6" i="37"/>
  <c r="CB6" i="37"/>
  <c r="CF6" i="37"/>
  <c r="CX6" i="10"/>
  <c r="DB6" i="43"/>
  <c r="BL7" i="36"/>
  <c r="P8" i="36"/>
  <c r="T8" i="36"/>
  <c r="X8" i="36"/>
  <c r="P7" i="39"/>
  <c r="T7" i="39"/>
  <c r="X7" i="39"/>
  <c r="AB7" i="41"/>
  <c r="AF9" i="41"/>
  <c r="AJ9" i="41"/>
  <c r="AN9" i="41"/>
  <c r="AP5" i="36"/>
  <c r="AT7" i="40"/>
  <c r="AV5" i="36"/>
  <c r="AZ7" i="41"/>
  <c r="BD7" i="41"/>
  <c r="BH9" i="41"/>
  <c r="BL9" i="41"/>
  <c r="AD8" i="37"/>
  <c r="AH8" i="39"/>
  <c r="AL8" i="39"/>
  <c r="AP8" i="39"/>
  <c r="AT8" i="39"/>
  <c r="AX8" i="39"/>
  <c r="BB8" i="39"/>
  <c r="BF8" i="39"/>
  <c r="BJ8" i="39"/>
  <c r="BP8" i="10"/>
  <c r="BT8" i="10"/>
  <c r="BX8" i="10"/>
  <c r="CB8" i="10"/>
  <c r="CF8" i="10"/>
  <c r="FL5" i="40"/>
  <c r="T6" i="37"/>
  <c r="X6" i="37"/>
  <c r="P9" i="38"/>
  <c r="T9" i="38"/>
  <c r="X9" i="38"/>
  <c r="Z7" i="36"/>
  <c r="AF7" i="36"/>
  <c r="AJ7" i="36"/>
  <c r="AN7" i="36"/>
  <c r="AR7" i="38"/>
  <c r="AT7" i="36"/>
  <c r="AX5" i="41"/>
  <c r="AZ5" i="36"/>
  <c r="BD5" i="36"/>
  <c r="BH7" i="36"/>
  <c r="BN8" i="43"/>
  <c r="AF6" i="41"/>
  <c r="AJ6" i="41"/>
  <c r="AN6" i="41"/>
  <c r="AR6" i="41"/>
  <c r="AV6" i="41"/>
  <c r="AZ6" i="41"/>
  <c r="BD6" i="41"/>
  <c r="BH6" i="41"/>
  <c r="BL6" i="41"/>
  <c r="BP6" i="39"/>
  <c r="BT6" i="39"/>
  <c r="BX6" i="39"/>
  <c r="CB6" i="39"/>
  <c r="CF6" i="39"/>
  <c r="CV6" i="36"/>
  <c r="CZ6" i="36"/>
  <c r="BL7" i="39"/>
  <c r="FL5" i="41"/>
  <c r="R8" i="37"/>
  <c r="V8" i="37"/>
  <c r="Z8" i="36"/>
  <c r="R7" i="40"/>
  <c r="V7" i="40"/>
  <c r="Z7" i="39"/>
  <c r="AB7" i="36"/>
  <c r="AF9" i="36"/>
  <c r="AJ9" i="36"/>
  <c r="AN9" i="36"/>
  <c r="AR9" i="38"/>
  <c r="AT9" i="36"/>
  <c r="AX7" i="41"/>
  <c r="AZ7" i="36"/>
  <c r="BD7" i="36"/>
  <c r="BH9" i="36"/>
  <c r="BN6" i="41"/>
  <c r="AF8" i="41"/>
  <c r="AJ8" i="41"/>
  <c r="AN8" i="41"/>
  <c r="AR8" i="41"/>
  <c r="AV8" i="41"/>
  <c r="AZ8" i="41"/>
  <c r="BD8" i="41"/>
  <c r="BH8" i="41"/>
  <c r="BL8" i="41"/>
  <c r="BP8" i="39"/>
  <c r="FL8" i="36"/>
  <c r="FH8" i="36"/>
  <c r="FD8" i="36"/>
  <c r="FL6" i="41"/>
  <c r="FH7" i="41"/>
  <c r="FD7" i="41"/>
  <c r="EZ9" i="43"/>
  <c r="EV9" i="43"/>
  <c r="FB6" i="38"/>
  <c r="EX8" i="40"/>
  <c r="ET8" i="40"/>
  <c r="EP7" i="40"/>
  <c r="EL7" i="40"/>
  <c r="EH7" i="39"/>
  <c r="EF9" i="41"/>
  <c r="ED5" i="10"/>
  <c r="ER8" i="43"/>
  <c r="EN8" i="43"/>
  <c r="EJ8" i="43"/>
  <c r="EB8" i="39"/>
  <c r="DX9" i="43"/>
  <c r="DT7" i="43"/>
  <c r="DP7" i="43"/>
  <c r="DL7" i="37"/>
  <c r="DJ9" i="38"/>
  <c r="EF8" i="41"/>
  <c r="DZ6" i="10"/>
  <c r="DV6" i="10"/>
  <c r="DR6" i="10"/>
  <c r="DN6" i="10"/>
  <c r="DH6" i="36"/>
  <c r="DF5" i="38"/>
  <c r="DB9" i="40"/>
  <c r="CX9" i="40"/>
  <c r="CN5" i="41"/>
  <c r="CD7" i="41"/>
  <c r="BZ7" i="41"/>
  <c r="BV7" i="40"/>
  <c r="BT9" i="43"/>
  <c r="BP5" i="36"/>
  <c r="BN7" i="40"/>
  <c r="DH8" i="10"/>
  <c r="DD8" i="10"/>
  <c r="FL6" i="43"/>
  <c r="FH6" i="43"/>
  <c r="FD6" i="43"/>
  <c r="FJ9" i="38"/>
  <c r="FF9" i="38"/>
  <c r="FB7" i="38"/>
  <c r="EX5" i="38"/>
  <c r="ET7" i="38"/>
  <c r="EZ7" i="37"/>
  <c r="EV6" i="37"/>
  <c r="ER9" i="39"/>
  <c r="EN9" i="39"/>
  <c r="EJ7" i="39"/>
  <c r="EH5" i="43"/>
  <c r="ED7" i="37"/>
  <c r="EB9" i="43"/>
  <c r="EP6" i="38"/>
  <c r="EL6" i="38"/>
  <c r="EH6" i="10"/>
  <c r="DZ7" i="38"/>
  <c r="DV5" i="38"/>
  <c r="DR5" i="38"/>
  <c r="DN9" i="40"/>
  <c r="DL5" i="41"/>
  <c r="DH7" i="36"/>
  <c r="EB6" i="39"/>
  <c r="DX8" i="43"/>
  <c r="DT8" i="43"/>
  <c r="DP8" i="43"/>
  <c r="DL8" i="43"/>
  <c r="DH7" i="43"/>
  <c r="DD7" i="37"/>
  <c r="CZ7" i="37"/>
  <c r="CV7" i="37"/>
  <c r="CF5" i="40"/>
  <c r="CB5" i="40"/>
  <c r="BX5" i="40"/>
  <c r="BV5" i="10"/>
  <c r="BR7" i="39"/>
  <c r="BP9" i="41"/>
  <c r="BN5" i="10"/>
  <c r="DB6" i="41"/>
  <c r="CX8" i="10"/>
  <c r="FL9" i="40"/>
  <c r="FH8" i="40"/>
  <c r="FD8" i="40"/>
  <c r="FJ7" i="36"/>
  <c r="FF7" i="36"/>
  <c r="FB7" i="36"/>
  <c r="EX7" i="37"/>
  <c r="ET9" i="37"/>
  <c r="FB6" i="43"/>
  <c r="EX8" i="43"/>
  <c r="ET8" i="43"/>
  <c r="EP7" i="43"/>
  <c r="EL7" i="43"/>
  <c r="EH7" i="38"/>
  <c r="EF9" i="10"/>
  <c r="EB7" i="39"/>
  <c r="EP8" i="37"/>
  <c r="EL8" i="37"/>
  <c r="EH8" i="37"/>
  <c r="DZ8" i="36"/>
  <c r="DV7" i="37"/>
  <c r="DR7" i="37"/>
  <c r="DN5" i="36"/>
  <c r="DL7" i="40"/>
  <c r="DJ9" i="43"/>
  <c r="ED8" i="40"/>
  <c r="DX6" i="39"/>
  <c r="DT6" i="39"/>
  <c r="DP6" i="39"/>
  <c r="DL6" i="39"/>
  <c r="DH9" i="38"/>
  <c r="DF5" i="43"/>
  <c r="DB9" i="43"/>
  <c r="CX9" i="43"/>
  <c r="CF7" i="36"/>
  <c r="CB7" i="36"/>
  <c r="BX7" i="36"/>
  <c r="BV7" i="41"/>
  <c r="BR9" i="36"/>
  <c r="BP5" i="39"/>
  <c r="BN7" i="41"/>
  <c r="DF8" i="39"/>
  <c r="DB8" i="39"/>
  <c r="FJ6" i="37"/>
  <c r="FF6" i="37"/>
  <c r="FB10" i="37"/>
  <c r="FJ9" i="10"/>
  <c r="FF9" i="10"/>
  <c r="FB7" i="10"/>
  <c r="EX5" i="10"/>
  <c r="ET7" i="10"/>
  <c r="EZ8" i="38"/>
  <c r="EV6" i="38"/>
  <c r="ER9" i="41"/>
  <c r="EN9" i="41"/>
  <c r="EJ7" i="41"/>
  <c r="EF5" i="36"/>
  <c r="ED7" i="40"/>
  <c r="DZ9" i="37"/>
  <c r="EP6" i="10"/>
  <c r="EL6" i="10"/>
  <c r="EF6" i="41"/>
  <c r="DZ7" i="10"/>
  <c r="DV5" i="10"/>
  <c r="DR5" i="10"/>
  <c r="DN9" i="41"/>
  <c r="DL5" i="10"/>
  <c r="DH7" i="39"/>
  <c r="DZ6" i="36"/>
  <c r="DV8" i="37"/>
  <c r="DR8" i="37"/>
  <c r="DN8" i="37"/>
  <c r="DJ8" i="37"/>
  <c r="DF7" i="36"/>
  <c r="DD7" i="38"/>
  <c r="CZ7" i="38"/>
  <c r="CV7" i="38"/>
  <c r="CF5" i="43"/>
  <c r="CB5" i="43"/>
  <c r="BX5" i="43"/>
  <c r="BT5" i="37"/>
  <c r="BR7" i="38"/>
  <c r="BP9" i="10"/>
  <c r="DH6" i="40"/>
  <c r="CZ8" i="39"/>
  <c r="CV8" i="39"/>
  <c r="V6" i="38"/>
  <c r="Z6" i="38"/>
  <c r="R9" i="10"/>
  <c r="V9" i="10"/>
  <c r="Z7" i="10"/>
  <c r="AD7" i="41"/>
  <c r="AH7" i="41"/>
  <c r="AL7" i="41"/>
  <c r="AP7" i="43"/>
  <c r="AR7" i="37"/>
  <c r="AV7" i="43"/>
  <c r="AX5" i="40"/>
  <c r="BB5" i="41"/>
  <c r="BF7" i="41"/>
  <c r="BJ7" i="41"/>
  <c r="AD10" i="10"/>
  <c r="AF6" i="39"/>
  <c r="AJ6" i="39"/>
  <c r="AN6" i="39"/>
  <c r="AR6" i="39"/>
  <c r="AV6" i="39"/>
  <c r="AZ6" i="39"/>
  <c r="BD6" i="39"/>
  <c r="BH6" i="39"/>
  <c r="BL6" i="39"/>
  <c r="BR6" i="10"/>
  <c r="BV6" i="10"/>
  <c r="BZ6" i="10"/>
  <c r="CD6" i="10"/>
  <c r="CL5" i="43"/>
  <c r="CX6" i="41"/>
  <c r="DB6" i="39"/>
  <c r="P8" i="43"/>
  <c r="T8" i="43"/>
  <c r="X8" i="43"/>
  <c r="AB6" i="39"/>
  <c r="R7" i="36"/>
  <c r="V7" i="36"/>
  <c r="AB8" i="43"/>
  <c r="AD9" i="40"/>
  <c r="AH9" i="40"/>
  <c r="AL9" i="40"/>
  <c r="AP5" i="38"/>
  <c r="AT7" i="10"/>
  <c r="AV5" i="38"/>
  <c r="AX9" i="39"/>
  <c r="BB7" i="40"/>
  <c r="BF9" i="40"/>
  <c r="BJ9" i="40"/>
  <c r="AD8" i="41"/>
  <c r="AF8" i="36"/>
  <c r="AJ8" i="36"/>
  <c r="AN8" i="36"/>
  <c r="AR8" i="36"/>
  <c r="AV8" i="36"/>
  <c r="AZ8" i="36"/>
  <c r="BD8" i="36"/>
  <c r="BH8" i="36"/>
  <c r="BN8" i="41"/>
  <c r="BR8" i="41"/>
  <c r="BV8" i="41"/>
  <c r="BZ8" i="41"/>
  <c r="CD8" i="41"/>
  <c r="CN5" i="36"/>
  <c r="EZ6" i="37"/>
  <c r="T6" i="10"/>
  <c r="X6" i="10"/>
  <c r="AB6" i="41"/>
  <c r="R9" i="39"/>
  <c r="V9" i="39"/>
  <c r="Z8" i="37"/>
  <c r="AF7" i="43"/>
  <c r="AJ7" i="43"/>
  <c r="AN7" i="43"/>
  <c r="AP5" i="37"/>
  <c r="AT7" i="38"/>
  <c r="AV5" i="37"/>
  <c r="AZ5" i="43"/>
  <c r="BD5" i="43"/>
  <c r="BH7" i="43"/>
  <c r="BL7" i="43"/>
  <c r="AD8" i="39"/>
  <c r="AH6" i="40"/>
  <c r="AL6" i="40"/>
  <c r="AP6" i="40"/>
  <c r="AT6" i="40"/>
  <c r="AX6" i="40"/>
  <c r="BB6" i="40"/>
  <c r="BF6" i="40"/>
  <c r="BJ6" i="40"/>
  <c r="BN6" i="36"/>
  <c r="BR6" i="36"/>
  <c r="BV6" i="36"/>
  <c r="BZ6" i="36"/>
  <c r="CD6" i="36"/>
  <c r="CV6" i="43"/>
  <c r="CZ6" i="43"/>
  <c r="DF6" i="38"/>
  <c r="EZ6" i="40"/>
  <c r="R8" i="10"/>
  <c r="V8" i="10"/>
  <c r="Z8" i="10"/>
  <c r="P7" i="37"/>
  <c r="T7" i="37"/>
  <c r="X9" i="37"/>
  <c r="AB7" i="43"/>
  <c r="AF9" i="43"/>
  <c r="AJ9" i="43"/>
  <c r="AN9" i="43"/>
  <c r="AP7" i="37"/>
  <c r="AT9" i="38"/>
  <c r="AV7" i="37"/>
  <c r="AZ7" i="43"/>
  <c r="BD7" i="43"/>
  <c r="BH9" i="43"/>
  <c r="BL9" i="43"/>
  <c r="AD10" i="39"/>
  <c r="AH8" i="40"/>
  <c r="AL8" i="40"/>
  <c r="AP8" i="40"/>
  <c r="AT8" i="40"/>
  <c r="AX8" i="40"/>
  <c r="BB8" i="40"/>
  <c r="BF8" i="40"/>
  <c r="BJ8" i="40"/>
  <c r="BN8" i="36"/>
  <c r="BR8" i="36"/>
  <c r="BV8" i="36"/>
  <c r="BZ8" i="36"/>
  <c r="CD8" i="36"/>
  <c r="FL8" i="39"/>
  <c r="FH8" i="39"/>
  <c r="FD8" i="39"/>
  <c r="FL6" i="10"/>
  <c r="FH7" i="10"/>
  <c r="FD7" i="10"/>
  <c r="EX7" i="36"/>
  <c r="ET9" i="36"/>
  <c r="FB10" i="43"/>
  <c r="EX8" i="41"/>
  <c r="ET8" i="41"/>
  <c r="EP7" i="41"/>
  <c r="EL7" i="41"/>
  <c r="EH5" i="40"/>
  <c r="EF7" i="43"/>
  <c r="EB7" i="37"/>
  <c r="EP8" i="36"/>
  <c r="EL8" i="36"/>
  <c r="EH8" i="36"/>
  <c r="EB8" i="43"/>
  <c r="DV7" i="36"/>
  <c r="DR7" i="36"/>
  <c r="DN9" i="36"/>
  <c r="DL5" i="39"/>
  <c r="DJ7" i="41"/>
  <c r="ED8" i="37"/>
  <c r="DX6" i="37"/>
  <c r="DT6" i="37"/>
  <c r="DP6" i="37"/>
  <c r="DL6" i="37"/>
  <c r="DH7" i="40"/>
  <c r="DF9" i="43"/>
  <c r="DB9" i="41"/>
  <c r="CX9" i="41"/>
  <c r="CL5" i="41"/>
  <c r="CD7" i="10"/>
  <c r="BZ7" i="10"/>
  <c r="BV5" i="38"/>
  <c r="BT7" i="10"/>
  <c r="BP9" i="39"/>
  <c r="BN5" i="38"/>
  <c r="DF8" i="37"/>
  <c r="DB8" i="37"/>
  <c r="FJ6" i="36"/>
  <c r="FF6" i="36"/>
  <c r="FB8" i="36"/>
  <c r="FJ9" i="43"/>
  <c r="FF9" i="43"/>
  <c r="FB7" i="43"/>
  <c r="EX5" i="43"/>
  <c r="ET7" i="43"/>
  <c r="EZ7" i="40"/>
  <c r="EV6" i="40"/>
  <c r="ER9" i="38"/>
  <c r="EN9" i="38"/>
  <c r="EJ7" i="38"/>
  <c r="EF9" i="36"/>
  <c r="ED5" i="39"/>
  <c r="DZ9" i="36"/>
  <c r="EP6" i="43"/>
  <c r="EL6" i="43"/>
  <c r="EF6" i="40"/>
  <c r="DZ7" i="43"/>
  <c r="DV5" i="43"/>
  <c r="DR5" i="43"/>
  <c r="DN7" i="38"/>
  <c r="DL9" i="10"/>
  <c r="DH5" i="37"/>
  <c r="EB6" i="43"/>
  <c r="DV8" i="36"/>
  <c r="DR8" i="36"/>
  <c r="DN8" i="36"/>
  <c r="DJ8" i="36"/>
  <c r="DH5" i="10"/>
  <c r="DD7" i="40"/>
  <c r="CZ7" i="40"/>
  <c r="CV7" i="40"/>
  <c r="CF5" i="41"/>
  <c r="CB5" i="41"/>
  <c r="BX5" i="41"/>
  <c r="BT9" i="37"/>
  <c r="BR5" i="40"/>
  <c r="BP7" i="43"/>
  <c r="DH8" i="36"/>
  <c r="CZ8" i="37"/>
  <c r="CV8" i="37"/>
  <c r="FL9" i="41"/>
  <c r="FH8" i="41"/>
  <c r="FD8" i="41"/>
  <c r="FJ7" i="39"/>
  <c r="FF7" i="39"/>
  <c r="FB9" i="40"/>
  <c r="EX7" i="40"/>
  <c r="ET9" i="40"/>
  <c r="EZ10" i="36"/>
  <c r="EV8" i="36"/>
  <c r="ER8" i="36"/>
  <c r="EN7" i="36"/>
  <c r="EJ5" i="36"/>
  <c r="EH5" i="41"/>
  <c r="ED7" i="36"/>
  <c r="EB7" i="38"/>
  <c r="EP8" i="40"/>
  <c r="EL8" i="40"/>
  <c r="EH8" i="38"/>
  <c r="DZ9" i="40"/>
  <c r="DV7" i="40"/>
  <c r="DR7" i="40"/>
  <c r="DN9" i="39"/>
  <c r="DL5" i="38"/>
  <c r="DJ7" i="10"/>
  <c r="ED8" i="10"/>
  <c r="DX6" i="38"/>
  <c r="DT6" i="38"/>
  <c r="DP6" i="38"/>
  <c r="DL6" i="38"/>
  <c r="DH7" i="41"/>
  <c r="DD9" i="36"/>
  <c r="CZ9" i="36"/>
  <c r="CV9" i="36"/>
  <c r="CF7" i="39"/>
  <c r="CB7" i="39"/>
  <c r="BX7" i="39"/>
  <c r="BV5" i="43"/>
  <c r="BR7" i="37"/>
  <c r="BP9" i="38"/>
  <c r="BN5" i="43"/>
  <c r="DF8" i="38"/>
  <c r="DB8" i="38"/>
  <c r="FJ6" i="40"/>
  <c r="FF6" i="40"/>
  <c r="FL8" i="37"/>
  <c r="FH9" i="37"/>
  <c r="FD9" i="37"/>
  <c r="EZ8" i="37"/>
  <c r="EV7" i="37"/>
  <c r="FB6" i="37"/>
  <c r="EZ8" i="43"/>
  <c r="EV6" i="43"/>
  <c r="ER9" i="10"/>
  <c r="EN9" i="10"/>
  <c r="EJ7" i="10"/>
  <c r="EF9" i="39"/>
  <c r="ED5" i="38"/>
  <c r="ER6" i="37"/>
  <c r="EN6" i="37"/>
  <c r="EJ6" i="37"/>
  <c r="ED6" i="37"/>
  <c r="DX7" i="37"/>
  <c r="DT5" i="37"/>
  <c r="DP5" i="37"/>
  <c r="DN7" i="43"/>
  <c r="DJ9" i="37"/>
  <c r="EH6" i="38"/>
  <c r="DZ8" i="40"/>
  <c r="DV8" i="40"/>
  <c r="DR8" i="40"/>
  <c r="DN8" i="40"/>
  <c r="DJ8" i="40"/>
  <c r="DF5" i="37"/>
  <c r="DD7" i="43"/>
  <c r="CZ7" i="43"/>
  <c r="CV7" i="43"/>
  <c r="CD5" i="36"/>
  <c r="BZ5" i="36"/>
  <c r="BV7" i="36"/>
  <c r="BT9" i="40"/>
  <c r="BR5" i="41"/>
  <c r="BN7" i="36"/>
  <c r="DH6" i="10"/>
  <c r="CZ8" i="38"/>
  <c r="V6" i="39"/>
  <c r="Z6" i="39"/>
  <c r="R9" i="41"/>
  <c r="V9" i="41"/>
  <c r="Z9" i="43"/>
  <c r="AD7" i="40"/>
  <c r="AH7" i="40"/>
  <c r="AL7" i="40"/>
  <c r="AP9" i="41"/>
  <c r="AT5" i="10"/>
  <c r="AV9" i="41"/>
  <c r="AX7" i="39"/>
  <c r="BB5" i="40"/>
  <c r="BF7" i="40"/>
  <c r="BJ7" i="40"/>
  <c r="AD6" i="41"/>
  <c r="AF6" i="36"/>
  <c r="AJ6" i="36"/>
  <c r="AN6" i="36"/>
  <c r="AR6" i="36"/>
  <c r="AV6" i="36"/>
  <c r="AZ6" i="36"/>
  <c r="BD6" i="36"/>
  <c r="BH6" i="36"/>
  <c r="BN6" i="43"/>
  <c r="BR6" i="41"/>
  <c r="BV6" i="41"/>
  <c r="BZ6" i="41"/>
  <c r="CD6" i="41"/>
  <c r="CN5" i="43"/>
  <c r="CX6" i="40"/>
  <c r="DD6" i="43"/>
  <c r="R8" i="38"/>
  <c r="V8" i="38"/>
  <c r="Z8" i="38"/>
  <c r="R7" i="43"/>
  <c r="V7" i="43"/>
  <c r="Z9" i="10"/>
  <c r="AB7" i="37"/>
  <c r="AF9" i="37"/>
  <c r="AJ9" i="37"/>
  <c r="AN9" i="37"/>
  <c r="AR9" i="41"/>
  <c r="AT5" i="36"/>
  <c r="AX9" i="43"/>
  <c r="AZ7" i="37"/>
  <c r="BD7" i="37"/>
  <c r="BH9" i="37"/>
  <c r="BN6" i="10"/>
  <c r="AF8" i="43"/>
  <c r="AJ8" i="43"/>
  <c r="AN8" i="43"/>
  <c r="AR8" i="43"/>
  <c r="AV8" i="43"/>
  <c r="AZ8" i="43"/>
  <c r="BD8" i="43"/>
  <c r="BH8" i="43"/>
  <c r="BL8" i="43"/>
  <c r="BP8" i="40"/>
  <c r="BT8" i="40"/>
  <c r="BX8" i="40"/>
  <c r="CB8" i="40"/>
  <c r="CF8" i="40"/>
  <c r="CR5" i="37"/>
  <c r="V6" i="41"/>
  <c r="Z6" i="41"/>
  <c r="P9" i="36"/>
  <c r="T9" i="36"/>
  <c r="X9" i="36"/>
  <c r="AD7" i="38"/>
  <c r="AH7" i="38"/>
  <c r="AL7" i="38"/>
  <c r="AP5" i="41"/>
  <c r="AR7" i="36"/>
  <c r="AV5" i="41"/>
  <c r="AX9" i="40"/>
  <c r="BB5" i="38"/>
  <c r="BF7" i="38"/>
  <c r="BJ7" i="38"/>
  <c r="AD8" i="43"/>
  <c r="AF6" i="37"/>
  <c r="AJ6" i="37"/>
  <c r="AN6" i="37"/>
  <c r="AR6" i="37"/>
  <c r="AV6" i="37"/>
  <c r="AZ6" i="37"/>
  <c r="BD6" i="37"/>
  <c r="BH6" i="37"/>
  <c r="BL6" i="36"/>
  <c r="BR6" i="43"/>
  <c r="BV6" i="43"/>
  <c r="BZ6" i="43"/>
  <c r="CD6" i="43"/>
  <c r="CL5" i="39"/>
  <c r="CX6" i="38"/>
  <c r="DB6" i="36"/>
  <c r="P8" i="41"/>
  <c r="T8" i="41"/>
  <c r="X8" i="41"/>
  <c r="P7" i="10"/>
  <c r="T7" i="10"/>
  <c r="X9" i="10"/>
  <c r="AB8" i="38"/>
  <c r="AD9" i="38"/>
  <c r="AH9" i="38"/>
  <c r="AL9" i="38"/>
  <c r="AP7" i="41"/>
  <c r="AR9" i="36"/>
  <c r="AV7" i="41"/>
  <c r="AX5" i="39"/>
  <c r="BB7" i="38"/>
  <c r="BF9" i="38"/>
  <c r="BJ9" i="38"/>
  <c r="AD10" i="43"/>
  <c r="AF8" i="37"/>
  <c r="AJ8" i="37"/>
  <c r="AN8" i="37"/>
  <c r="AR8" i="37"/>
  <c r="AV8" i="37"/>
  <c r="AZ8" i="37"/>
  <c r="BD8" i="37"/>
  <c r="BH8" i="37"/>
  <c r="BN8" i="10"/>
  <c r="BR8" i="43"/>
  <c r="AT8" i="37"/>
  <c r="BB8" i="37"/>
  <c r="BJ8" i="37"/>
  <c r="FJ7" i="37"/>
  <c r="FF7" i="37"/>
  <c r="FB9" i="39"/>
  <c r="EX7" i="39"/>
  <c r="ET9" i="39"/>
  <c r="FB8" i="10"/>
  <c r="EX8" i="10"/>
  <c r="ET8" i="10"/>
  <c r="EP7" i="10"/>
  <c r="EL7" i="10"/>
  <c r="EH9" i="41"/>
  <c r="EF5" i="10"/>
  <c r="EB7" i="40"/>
  <c r="EP8" i="39"/>
  <c r="EL8" i="39"/>
  <c r="EH8" i="39"/>
  <c r="DZ9" i="39"/>
  <c r="DV7" i="39"/>
  <c r="DR7" i="39"/>
  <c r="DN7" i="37"/>
  <c r="DL9" i="38"/>
  <c r="DJ5" i="43"/>
  <c r="ED8" i="41"/>
  <c r="DX6" i="40"/>
  <c r="DT6" i="40"/>
  <c r="DP6" i="40"/>
  <c r="DL6" i="40"/>
  <c r="DH5" i="38"/>
  <c r="DF7" i="10"/>
  <c r="DB9" i="10"/>
  <c r="CX9" i="10"/>
  <c r="CF7" i="37"/>
  <c r="CB7" i="37"/>
  <c r="BX7" i="37"/>
  <c r="BV9" i="43"/>
  <c r="BR5" i="36"/>
  <c r="BP7" i="40"/>
  <c r="BN9" i="43"/>
  <c r="DF8" i="40"/>
  <c r="DB8" i="40"/>
  <c r="FJ6" i="39"/>
  <c r="FF6" i="39"/>
  <c r="FL9" i="36"/>
  <c r="FH9" i="36"/>
  <c r="FD9" i="36"/>
  <c r="EZ7" i="36"/>
  <c r="EV7" i="36"/>
  <c r="ER7" i="36"/>
  <c r="EZ7" i="41"/>
  <c r="EV6" i="41"/>
  <c r="ER9" i="43"/>
  <c r="EN9" i="43"/>
  <c r="EJ7" i="43"/>
  <c r="EF7" i="37"/>
  <c r="ED9" i="38"/>
  <c r="ER6" i="36"/>
  <c r="EN6" i="36"/>
  <c r="EJ6" i="36"/>
  <c r="EF6" i="10"/>
  <c r="DX7" i="36"/>
  <c r="DT5" i="36"/>
  <c r="DP5" i="36"/>
  <c r="DN5" i="41"/>
  <c r="DJ7" i="36"/>
  <c r="EH6" i="39"/>
  <c r="DZ8" i="39"/>
  <c r="DV8" i="39"/>
  <c r="DR8" i="39"/>
  <c r="DN8" i="39"/>
  <c r="DJ8" i="39"/>
  <c r="DF9" i="37"/>
  <c r="DD7" i="41"/>
  <c r="CZ7" i="41"/>
  <c r="CV7" i="41"/>
  <c r="CF5" i="10"/>
  <c r="CB5" i="10"/>
  <c r="BX5" i="10"/>
  <c r="BT7" i="39"/>
  <c r="BR9" i="41"/>
  <c r="BP5" i="10"/>
  <c r="DH6" i="41"/>
  <c r="CZ8" i="40"/>
  <c r="CV8" i="40"/>
  <c r="FL9" i="10"/>
  <c r="FH8" i="10"/>
  <c r="FD8" i="10"/>
  <c r="FJ7" i="38"/>
  <c r="FF7" i="38"/>
  <c r="FB9" i="41"/>
  <c r="EX7" i="41"/>
  <c r="ET9" i="41"/>
  <c r="EZ10" i="39"/>
  <c r="EV8" i="39"/>
  <c r="ER7" i="39"/>
  <c r="EN7" i="39"/>
  <c r="EJ5" i="39"/>
  <c r="EH9" i="10"/>
  <c r="ED5" i="37"/>
  <c r="EB7" i="43"/>
  <c r="EP8" i="41"/>
  <c r="EL8" i="41"/>
  <c r="EF8" i="36"/>
  <c r="DZ9" i="41"/>
  <c r="DV7" i="41"/>
  <c r="DR7" i="41"/>
  <c r="DN7" i="40"/>
  <c r="DL9" i="43"/>
  <c r="DH5" i="36"/>
  <c r="EB6" i="40"/>
  <c r="DX6" i="43"/>
  <c r="DT6" i="43"/>
  <c r="DP6" i="43"/>
  <c r="DL6" i="43"/>
  <c r="DH5" i="43"/>
  <c r="DD9" i="39"/>
  <c r="CZ9" i="39"/>
  <c r="CV9" i="39"/>
  <c r="CF7" i="38"/>
  <c r="CB7" i="38"/>
  <c r="BX7" i="38"/>
  <c r="BT9" i="36"/>
  <c r="BR5" i="39"/>
  <c r="BP7" i="41"/>
  <c r="BL9" i="36"/>
  <c r="DF8" i="43"/>
  <c r="DB8" i="43"/>
  <c r="FJ6" i="41"/>
  <c r="FF6" i="41"/>
  <c r="FL8" i="40"/>
  <c r="FH9" i="40"/>
  <c r="FD9" i="40"/>
  <c r="EZ8" i="40"/>
  <c r="EV7" i="40"/>
  <c r="FB10" i="40"/>
  <c r="EX6" i="36"/>
  <c r="ET6" i="36"/>
  <c r="EP9" i="37"/>
  <c r="EL9" i="37"/>
  <c r="EH5" i="36"/>
  <c r="EF7" i="40"/>
  <c r="ED9" i="43"/>
  <c r="ER6" i="40"/>
  <c r="EN6" i="40"/>
  <c r="EJ6" i="40"/>
  <c r="ED6" i="41"/>
  <c r="DX7" i="40"/>
  <c r="DT5" i="40"/>
  <c r="DP5" i="40"/>
  <c r="DN5" i="10"/>
  <c r="DJ7" i="39"/>
  <c r="EF6" i="36"/>
  <c r="DZ8" i="41"/>
  <c r="DV8" i="41"/>
  <c r="DR8" i="41"/>
  <c r="DN8" i="41"/>
  <c r="DJ8" i="41"/>
  <c r="DF9" i="40"/>
  <c r="DB7" i="36"/>
  <c r="CX7" i="36"/>
  <c r="CP5" i="40"/>
  <c r="CD5" i="39"/>
  <c r="BZ5" i="39"/>
  <c r="BV5" i="37"/>
  <c r="BT7" i="38"/>
  <c r="BR9" i="10"/>
  <c r="BN5" i="37"/>
  <c r="DF6" i="40"/>
  <c r="CZ8" i="43"/>
  <c r="V6" i="36"/>
  <c r="AB6" i="10"/>
  <c r="R9" i="40"/>
  <c r="V9" i="40"/>
  <c r="Z7" i="40"/>
  <c r="AD7" i="37"/>
  <c r="AH7" i="37"/>
  <c r="AL7" i="37"/>
  <c r="AP5" i="40"/>
  <c r="AT7" i="43"/>
  <c r="AV5" i="40"/>
  <c r="AX9" i="37"/>
  <c r="BB5" i="37"/>
  <c r="BF7" i="37"/>
  <c r="BJ7" i="37"/>
  <c r="AD8" i="38"/>
  <c r="AH6" i="43"/>
  <c r="AL6" i="43"/>
  <c r="AP6" i="43"/>
  <c r="AT6" i="43"/>
  <c r="AX6" i="43"/>
  <c r="BB6" i="43"/>
  <c r="BF6" i="43"/>
  <c r="BJ6" i="43"/>
  <c r="BN6" i="40"/>
  <c r="BR6" i="40"/>
  <c r="BV6" i="40"/>
  <c r="BZ6" i="40"/>
  <c r="CD6" i="40"/>
  <c r="CP5" i="43"/>
  <c r="CX6" i="37"/>
  <c r="DD6" i="39"/>
  <c r="CR5" i="10"/>
  <c r="P8" i="39"/>
  <c r="T8" i="39"/>
  <c r="X8" i="39"/>
  <c r="P7" i="38"/>
  <c r="T7" i="38"/>
  <c r="X7" i="38"/>
  <c r="AB7" i="10"/>
  <c r="AF9" i="10"/>
  <c r="AJ9" i="10"/>
  <c r="AN9" i="10"/>
  <c r="AP9" i="39"/>
  <c r="AT5" i="38"/>
  <c r="AV9" i="39"/>
  <c r="AZ7" i="10"/>
  <c r="BD7" i="10"/>
  <c r="BH9" i="10"/>
  <c r="BL9" i="10"/>
  <c r="AD6" i="39"/>
  <c r="AH8" i="38"/>
  <c r="AL8" i="38"/>
  <c r="AP8" i="38"/>
  <c r="AT8" i="38"/>
  <c r="AX8" i="38"/>
  <c r="BB8" i="38"/>
  <c r="BF8" i="38"/>
  <c r="BJ8" i="38"/>
  <c r="BN8" i="37"/>
  <c r="BR8" i="37"/>
  <c r="BV8" i="37"/>
  <c r="BZ8" i="37"/>
  <c r="CD8" i="37"/>
  <c r="EZ6" i="39"/>
  <c r="T6" i="40"/>
  <c r="X6" i="40"/>
  <c r="P9" i="43"/>
  <c r="T9" i="43"/>
  <c r="X9" i="43"/>
  <c r="AB8" i="37"/>
  <c r="AF7" i="39"/>
  <c r="AJ7" i="39"/>
  <c r="AN7" i="39"/>
  <c r="AR7" i="43"/>
  <c r="AT5" i="37"/>
  <c r="AX9" i="10"/>
  <c r="AZ5" i="39"/>
  <c r="BD5" i="39"/>
  <c r="BH7" i="39"/>
  <c r="BL8" i="39"/>
  <c r="AF6" i="10"/>
  <c r="AJ6" i="10"/>
  <c r="AN6" i="10"/>
  <c r="AR6" i="10"/>
  <c r="AV6" i="10"/>
  <c r="AZ6" i="10"/>
  <c r="BD6" i="10"/>
  <c r="BH6" i="10"/>
  <c r="BL6" i="10"/>
  <c r="BP6" i="38"/>
  <c r="BT6" i="38"/>
  <c r="BX6" i="38"/>
  <c r="CB6" i="38"/>
  <c r="CF6" i="38"/>
  <c r="CV6" i="39"/>
  <c r="CZ6" i="39"/>
  <c r="DH6" i="38"/>
  <c r="EZ6" i="38"/>
  <c r="R8" i="40"/>
  <c r="V8" i="40"/>
  <c r="Z8" i="40"/>
  <c r="R7" i="41"/>
  <c r="V7" i="41"/>
  <c r="Z9" i="41"/>
  <c r="AB7" i="39"/>
  <c r="AF9" i="39"/>
  <c r="AJ9" i="39"/>
  <c r="AN9" i="39"/>
  <c r="AR9" i="43"/>
  <c r="AT7" i="37"/>
  <c r="AX5" i="43"/>
  <c r="AZ7" i="39"/>
  <c r="BD7" i="39"/>
  <c r="BH9" i="39"/>
  <c r="BL8" i="37"/>
  <c r="AF8" i="10"/>
  <c r="AJ8" i="10"/>
  <c r="AN8" i="10"/>
  <c r="AR8" i="10"/>
  <c r="AV8" i="10"/>
  <c r="AZ8" i="10"/>
  <c r="BD8" i="10"/>
  <c r="BH8" i="10"/>
  <c r="BL8" i="10"/>
  <c r="BP8" i="38"/>
  <c r="BT8" i="38"/>
  <c r="BX8" i="38"/>
  <c r="CB8" i="38"/>
  <c r="CF8" i="38"/>
  <c r="FL8" i="43"/>
  <c r="FH8" i="43"/>
  <c r="FD8" i="43"/>
  <c r="FJ7" i="40"/>
  <c r="FF7" i="40"/>
  <c r="FB9" i="38"/>
  <c r="EX7" i="38"/>
  <c r="ET9" i="38"/>
  <c r="EZ9" i="37"/>
  <c r="EV8" i="37"/>
  <c r="ER7" i="37"/>
  <c r="EN7" i="37"/>
  <c r="EJ5" i="37"/>
  <c r="EH7" i="43"/>
  <c r="ED9" i="37"/>
  <c r="EB7" i="41"/>
  <c r="EP8" i="38"/>
  <c r="EL8" i="38"/>
  <c r="EH8" i="43"/>
  <c r="DZ9" i="38"/>
  <c r="DV7" i="38"/>
  <c r="DR7" i="38"/>
  <c r="DN5" i="39"/>
  <c r="DL7" i="41"/>
  <c r="DH9" i="36"/>
  <c r="EB6" i="37"/>
  <c r="DX6" i="41"/>
  <c r="DT6" i="41"/>
  <c r="DP6" i="41"/>
  <c r="DL6" i="41"/>
  <c r="DH9" i="43"/>
  <c r="DD9" i="37"/>
  <c r="CZ9" i="37"/>
  <c r="CV9" i="37"/>
  <c r="CF7" i="40"/>
  <c r="CB7" i="40"/>
  <c r="BX7" i="40"/>
  <c r="BV7" i="10"/>
  <c r="BR9" i="39"/>
  <c r="BP5" i="38"/>
  <c r="BN7" i="10"/>
  <c r="DF8" i="41"/>
  <c r="DB8" i="41"/>
  <c r="FJ6" i="38"/>
  <c r="FF6" i="38"/>
  <c r="FL9" i="39"/>
  <c r="FH9" i="39"/>
  <c r="FD9" i="39"/>
  <c r="EZ7" i="39"/>
  <c r="EV7" i="39"/>
  <c r="FB8" i="39"/>
  <c r="EZ7" i="10"/>
  <c r="EV6" i="10"/>
  <c r="EP9" i="36"/>
  <c r="EL9" i="36"/>
  <c r="EH9" i="36"/>
  <c r="EF5" i="39"/>
  <c r="ED7" i="41"/>
  <c r="ER6" i="39"/>
  <c r="EN6" i="39"/>
  <c r="EJ6" i="39"/>
  <c r="ED6" i="40"/>
  <c r="DX7" i="39"/>
  <c r="DT5" i="39"/>
  <c r="DP5" i="39"/>
  <c r="DN9" i="10"/>
  <c r="DJ5" i="37"/>
  <c r="EH6" i="43"/>
  <c r="DZ8" i="38"/>
  <c r="DV8" i="38"/>
  <c r="DR8" i="38"/>
  <c r="DN8" i="38"/>
  <c r="DJ8" i="38"/>
  <c r="DF7" i="39"/>
  <c r="DD7" i="10"/>
  <c r="CZ7" i="10"/>
  <c r="CV7" i="10"/>
  <c r="CD5" i="37"/>
  <c r="BZ5" i="37"/>
  <c r="BV9" i="37"/>
  <c r="BT5" i="40"/>
  <c r="BR7" i="43"/>
  <c r="BN9" i="37"/>
  <c r="DF6" i="37"/>
  <c r="CZ8" i="41"/>
  <c r="CV8" i="41"/>
  <c r="FJ8" i="37"/>
  <c r="FF8" i="37"/>
  <c r="FB6" i="36"/>
  <c r="FJ7" i="43"/>
  <c r="FF7" i="43"/>
  <c r="FB9" i="10"/>
  <c r="EX7" i="10"/>
  <c r="ET9" i="10"/>
  <c r="EZ10" i="38"/>
  <c r="EV8" i="38"/>
  <c r="ER7" i="38"/>
  <c r="EN7" i="38"/>
  <c r="EJ5" i="38"/>
  <c r="EF7" i="36"/>
  <c r="ED9" i="40"/>
  <c r="DZ7" i="36"/>
  <c r="EP8" i="10"/>
  <c r="EL8" i="10"/>
  <c r="EF8" i="38"/>
  <c r="DZ9" i="10"/>
  <c r="DV7" i="10"/>
  <c r="DR7" i="10"/>
  <c r="DN5" i="38"/>
  <c r="DL7" i="10"/>
  <c r="DH9" i="39"/>
  <c r="EB6" i="10"/>
  <c r="DV6" i="36"/>
  <c r="DR6" i="36"/>
  <c r="DN6" i="36"/>
  <c r="DJ6" i="36"/>
  <c r="DF9" i="36"/>
  <c r="DD9" i="38"/>
  <c r="CZ9" i="38"/>
  <c r="CV9" i="38"/>
  <c r="CF7" i="43"/>
  <c r="CB7" i="43"/>
  <c r="BX7" i="43"/>
  <c r="BT7" i="37"/>
  <c r="BR9" i="38"/>
  <c r="BP5" i="43"/>
  <c r="BL9" i="39"/>
  <c r="DD8" i="36"/>
  <c r="CZ8" i="36"/>
  <c r="FJ6" i="10"/>
  <c r="FF6" i="10"/>
  <c r="FL8" i="41"/>
  <c r="FH9" i="41"/>
  <c r="FD9" i="41"/>
  <c r="EZ8" i="41"/>
  <c r="EV7" i="41"/>
  <c r="FB8" i="38"/>
  <c r="EX6" i="39"/>
  <c r="ET6" i="39"/>
  <c r="EP9" i="40"/>
  <c r="EL9" i="40"/>
  <c r="EH9" i="39"/>
  <c r="EF5" i="38"/>
  <c r="ED7" i="10"/>
  <c r="ER6" i="41"/>
  <c r="EN6" i="41"/>
  <c r="EJ6" i="41"/>
  <c r="EB8" i="37"/>
  <c r="DX7" i="41"/>
  <c r="DT5" i="41"/>
  <c r="DP5" i="41"/>
  <c r="DL9" i="37"/>
  <c r="DJ5" i="40"/>
  <c r="EF6" i="38"/>
  <c r="DZ8" i="10"/>
  <c r="DV8" i="10"/>
  <c r="DR8" i="10"/>
  <c r="DN8" i="10"/>
  <c r="DJ8" i="10"/>
  <c r="DF7" i="38"/>
  <c r="DB7" i="39"/>
  <c r="CX7" i="39"/>
  <c r="CN5" i="40"/>
  <c r="CD5" i="38"/>
  <c r="BZ5" i="38"/>
  <c r="BV9" i="40"/>
  <c r="BT5" i="41"/>
  <c r="BP7" i="36"/>
  <c r="BN9" i="40"/>
  <c r="DF6" i="10"/>
  <c r="CX8" i="36"/>
  <c r="T6" i="43"/>
  <c r="X6" i="43"/>
  <c r="AB6" i="40"/>
  <c r="R9" i="37"/>
  <c r="V9" i="37"/>
  <c r="Z9" i="39"/>
  <c r="AF7" i="10"/>
  <c r="AJ7" i="10"/>
  <c r="AN7" i="10"/>
  <c r="AP7" i="39"/>
  <c r="AT9" i="41"/>
  <c r="AV7" i="39"/>
  <c r="AZ5" i="10"/>
  <c r="BD5" i="10"/>
  <c r="BH7" i="10"/>
  <c r="BL7" i="10"/>
  <c r="AD10" i="40"/>
  <c r="AH6" i="38"/>
  <c r="AL6" i="38"/>
  <c r="AP6" i="38"/>
  <c r="AT6" i="38"/>
  <c r="AX6" i="38"/>
  <c r="BB6" i="38"/>
  <c r="BF6" i="38"/>
  <c r="BJ6" i="38"/>
  <c r="BN6" i="37"/>
  <c r="BR6" i="37"/>
  <c r="BV6" i="37"/>
  <c r="BZ6" i="37"/>
  <c r="CD6" i="37"/>
  <c r="CV6" i="10"/>
  <c r="CZ6" i="10"/>
  <c r="DF6" i="43"/>
  <c r="CR5" i="41"/>
  <c r="R8" i="36"/>
  <c r="V8" i="36"/>
  <c r="AB6" i="43"/>
  <c r="R7" i="39"/>
  <c r="V7" i="39"/>
  <c r="Z9" i="40"/>
  <c r="AD9" i="41"/>
  <c r="AH9" i="41"/>
  <c r="AL9" i="41"/>
  <c r="AP9" i="43"/>
  <c r="AR9" i="37"/>
  <c r="AV9" i="43"/>
  <c r="AX7" i="40"/>
  <c r="BB7" i="41"/>
  <c r="BF9" i="41"/>
  <c r="BJ9" i="41"/>
  <c r="AD6" i="43"/>
  <c r="AF8" i="39"/>
  <c r="AJ8" i="39"/>
  <c r="AN8" i="39"/>
  <c r="AR8" i="39"/>
  <c r="AV8" i="39"/>
  <c r="AZ8" i="39"/>
  <c r="BD8" i="39"/>
  <c r="BH8" i="39"/>
  <c r="BL6" i="37"/>
  <c r="BR8" i="10"/>
  <c r="BV8" i="10"/>
  <c r="BZ8" i="10"/>
  <c r="CD8" i="10"/>
  <c r="CL5" i="38"/>
  <c r="FL5" i="10"/>
  <c r="CR5" i="38"/>
  <c r="V6" i="37"/>
  <c r="Z6" i="37"/>
  <c r="R9" i="38"/>
  <c r="V9" i="38"/>
  <c r="Z9" i="38"/>
  <c r="AD7" i="36"/>
  <c r="AH7" i="36"/>
  <c r="AL7" i="36"/>
  <c r="AP9" i="40"/>
  <c r="AT5" i="41"/>
  <c r="AV9" i="40"/>
  <c r="AX7" i="36"/>
  <c r="BB5" i="36"/>
  <c r="BF7" i="36"/>
  <c r="BJ7" i="36"/>
  <c r="AD6" i="40"/>
  <c r="AH6" i="41"/>
  <c r="AL6" i="41"/>
  <c r="AP6" i="41"/>
  <c r="AT6" i="41"/>
  <c r="AX6" i="41"/>
  <c r="BB6" i="41"/>
  <c r="BF6" i="41"/>
  <c r="BJ6" i="41"/>
  <c r="BN6" i="39"/>
  <c r="BR6" i="39"/>
  <c r="BV6" i="39"/>
  <c r="BZ6" i="39"/>
  <c r="CD6" i="39"/>
  <c r="CP5" i="39"/>
  <c r="CX6" i="36"/>
  <c r="DD6" i="36"/>
  <c r="CR5" i="39"/>
  <c r="P8" i="37"/>
  <c r="T8" i="37"/>
  <c r="X8" i="37"/>
  <c r="P7" i="40"/>
  <c r="T7" i="40"/>
  <c r="X9" i="40"/>
  <c r="Z9" i="36"/>
  <c r="AD9" i="36"/>
  <c r="AH9" i="36"/>
  <c r="AL9" i="36"/>
  <c r="AP5" i="39"/>
  <c r="AT7" i="41"/>
  <c r="AV5" i="39"/>
  <c r="AX9" i="36"/>
  <c r="BB7" i="36"/>
  <c r="BF9" i="36"/>
  <c r="BJ9" i="36"/>
  <c r="AD8" i="40"/>
  <c r="AH8" i="41"/>
  <c r="AL8" i="41"/>
  <c r="AP8" i="41"/>
  <c r="AT8" i="41"/>
  <c r="AX8" i="41"/>
  <c r="BB8" i="41"/>
  <c r="BF8" i="41"/>
  <c r="BJ8" i="41"/>
  <c r="BN8" i="39"/>
  <c r="FJ8" i="36"/>
  <c r="FF8" i="36"/>
  <c r="FB10" i="36"/>
  <c r="FJ7" i="41"/>
  <c r="FF7" i="41"/>
  <c r="FB9" i="43"/>
  <c r="EX7" i="43"/>
  <c r="ET9" i="43"/>
  <c r="EZ9" i="40"/>
  <c r="EV8" i="40"/>
  <c r="ER7" i="40"/>
  <c r="EN7" i="40"/>
  <c r="EJ5" i="40"/>
  <c r="EH5" i="10"/>
  <c r="ED7" i="39"/>
  <c r="EB7" i="10"/>
  <c r="EP8" i="43"/>
  <c r="EL8" i="43"/>
  <c r="EF8" i="39"/>
  <c r="DZ9" i="43"/>
  <c r="DV7" i="43"/>
  <c r="DR7" i="43"/>
  <c r="DN9" i="38"/>
  <c r="DL5" i="43"/>
  <c r="DH7" i="37"/>
  <c r="EB6" i="41"/>
  <c r="DX6" i="10"/>
  <c r="DT6" i="10"/>
  <c r="DP6" i="10"/>
  <c r="DL6" i="10"/>
  <c r="DH7" i="10"/>
  <c r="DD9" i="40"/>
  <c r="CZ9" i="40"/>
  <c r="CV9" i="40"/>
  <c r="CF7" i="41"/>
  <c r="CB7" i="41"/>
  <c r="BX7" i="41"/>
  <c r="BT5" i="36"/>
  <c r="BR7" i="40"/>
  <c r="BP9" i="43"/>
  <c r="BL9" i="37"/>
  <c r="DF8" i="10"/>
  <c r="DB8" i="10"/>
  <c r="FJ6" i="43"/>
  <c r="FF6" i="43"/>
  <c r="FL9" i="38"/>
  <c r="FH9" i="38"/>
  <c r="FD9" i="38"/>
  <c r="EZ7" i="38"/>
  <c r="EV7" i="38"/>
  <c r="FB6" i="40"/>
  <c r="EX6" i="37"/>
  <c r="ET6" i="37"/>
  <c r="EP9" i="39"/>
  <c r="EL9" i="39"/>
  <c r="EH7" i="37"/>
  <c r="EF9" i="38"/>
  <c r="ED5" i="43"/>
  <c r="ER6" i="38"/>
  <c r="EN6" i="38"/>
  <c r="EJ6" i="38"/>
  <c r="ED6" i="10"/>
  <c r="DX7" i="38"/>
  <c r="DT5" i="38"/>
  <c r="DP5" i="38"/>
  <c r="DL7" i="36"/>
  <c r="DJ9" i="40"/>
  <c r="EF6" i="39"/>
  <c r="DZ8" i="43"/>
  <c r="DV8" i="43"/>
  <c r="DR8" i="43"/>
  <c r="DN8" i="43"/>
  <c r="DJ8" i="43"/>
  <c r="DF5" i="40"/>
  <c r="DB7" i="37"/>
  <c r="CX7" i="37"/>
  <c r="CP5" i="10"/>
  <c r="CD5" i="40"/>
  <c r="BZ5" i="40"/>
  <c r="BV7" i="39"/>
  <c r="BT9" i="41"/>
  <c r="BR5" i="10"/>
  <c r="BN7" i="39"/>
  <c r="DF6" i="41"/>
  <c r="CZ8" i="10"/>
  <c r="CV8" i="10"/>
  <c r="FJ8" i="40"/>
  <c r="FF8" i="40"/>
  <c r="FL7" i="36"/>
  <c r="FH7" i="36"/>
  <c r="FD7" i="36"/>
  <c r="EZ10" i="37"/>
  <c r="EV9" i="37"/>
  <c r="FB9" i="37"/>
  <c r="EZ10" i="43"/>
  <c r="EV8" i="43"/>
  <c r="ER7" i="43"/>
  <c r="EN7" i="43"/>
  <c r="EJ5" i="43"/>
  <c r="EF5" i="37"/>
  <c r="ED7" i="38"/>
  <c r="ER8" i="37"/>
  <c r="EN8" i="37"/>
  <c r="EJ8" i="37"/>
  <c r="ED8" i="36"/>
  <c r="DX9" i="37"/>
  <c r="DT7" i="37"/>
  <c r="DP7" i="37"/>
  <c r="DN9" i="43"/>
  <c r="DJ5" i="36"/>
  <c r="EH8" i="40"/>
  <c r="DZ6" i="39"/>
  <c r="DV6" i="39"/>
  <c r="DR6" i="39"/>
  <c r="DN6" i="39"/>
  <c r="DJ6" i="39"/>
  <c r="DF7" i="37"/>
  <c r="DD9" i="43"/>
  <c r="CZ9" i="43"/>
  <c r="CV9" i="43"/>
  <c r="CD7" i="36"/>
  <c r="BZ7" i="36"/>
  <c r="BV9" i="36"/>
  <c r="BT5" i="39"/>
  <c r="BR7" i="41"/>
  <c r="BN9" i="36"/>
  <c r="DH6" i="37"/>
  <c r="DD8" i="39"/>
  <c r="FL7" i="37"/>
  <c r="FH6" i="37"/>
  <c r="FD6" i="37"/>
  <c r="FL8" i="10"/>
  <c r="FH9" i="10"/>
  <c r="FD9" i="10"/>
  <c r="EZ8" i="10"/>
  <c r="EV7" i="10"/>
  <c r="FB6" i="41"/>
  <c r="EX6" i="38"/>
  <c r="ET6" i="38"/>
  <c r="EP9" i="41"/>
  <c r="EL9" i="41"/>
  <c r="EH7" i="40"/>
  <c r="EF9" i="43"/>
  <c r="EB9" i="37"/>
  <c r="ER6" i="10"/>
  <c r="EN6" i="10"/>
  <c r="EJ6" i="10"/>
  <c r="EB8" i="41"/>
  <c r="DX7" i="10"/>
  <c r="DT5" i="10"/>
  <c r="DP5" i="10"/>
  <c r="DL7" i="39"/>
  <c r="DJ9" i="41"/>
  <c r="ED6" i="36"/>
  <c r="DX8" i="37"/>
  <c r="DT8" i="37"/>
  <c r="DP8" i="37"/>
  <c r="DL8" i="37"/>
  <c r="DH9" i="40"/>
  <c r="DF5" i="41"/>
  <c r="DB7" i="38"/>
  <c r="CX7" i="38"/>
  <c r="CL5" i="40"/>
  <c r="CD5" i="43"/>
  <c r="BZ5" i="43"/>
  <c r="BV7" i="38"/>
  <c r="BT9" i="10"/>
  <c r="BP5" i="37"/>
  <c r="BN7" i="38"/>
  <c r="DD6" i="40"/>
  <c r="CX8" i="39"/>
  <c r="CR5" i="40"/>
  <c r="T6" i="38"/>
  <c r="X6" i="38"/>
  <c r="P9" i="10"/>
  <c r="T9" i="10"/>
  <c r="X7" i="10"/>
  <c r="AB8" i="10"/>
  <c r="AF7" i="41"/>
  <c r="AJ7" i="41"/>
  <c r="AN7" i="41"/>
  <c r="AP9" i="37"/>
  <c r="AT5" i="40"/>
  <c r="AV9" i="37"/>
  <c r="AZ5" i="41"/>
  <c r="BD5" i="41"/>
  <c r="BH7" i="41"/>
  <c r="BL7" i="41"/>
  <c r="AD6" i="37"/>
  <c r="AH6" i="39"/>
  <c r="AL6" i="39"/>
  <c r="AP6" i="39"/>
  <c r="AT6" i="39"/>
  <c r="AX6" i="39"/>
  <c r="BB6" i="39"/>
  <c r="BF6" i="39"/>
  <c r="BJ6" i="39"/>
  <c r="BP6" i="10"/>
  <c r="BT6" i="10"/>
  <c r="BX6" i="10"/>
  <c r="CB6" i="10"/>
  <c r="CF6" i="10"/>
  <c r="CV6" i="41"/>
  <c r="CZ6" i="41"/>
  <c r="DF6" i="39"/>
  <c r="EZ6" i="10"/>
  <c r="R8" i="43"/>
  <c r="V8" i="43"/>
  <c r="Z8" i="43"/>
  <c r="P7" i="36"/>
  <c r="T7" i="36"/>
  <c r="X7" i="36"/>
  <c r="AB7" i="40"/>
  <c r="AF9" i="40"/>
  <c r="AJ9" i="40"/>
  <c r="AN9" i="40"/>
  <c r="AR9" i="10"/>
  <c r="AT9" i="39"/>
  <c r="AX7" i="10"/>
  <c r="AZ7" i="40"/>
  <c r="BD7" i="40"/>
  <c r="BH9" i="40"/>
  <c r="BL9" i="40"/>
  <c r="AD10" i="36"/>
  <c r="AH8" i="36"/>
  <c r="AL8" i="36"/>
  <c r="AP8" i="36"/>
  <c r="AT8" i="36"/>
  <c r="AX8" i="36"/>
  <c r="BB8" i="36"/>
  <c r="BF8" i="36"/>
  <c r="BJ8" i="36"/>
  <c r="BP8" i="41"/>
  <c r="BT8" i="41"/>
  <c r="BX8" i="41"/>
  <c r="CB8" i="41"/>
  <c r="CF8" i="41"/>
  <c r="V6" i="10"/>
  <c r="Z6" i="10"/>
  <c r="P9" i="39"/>
  <c r="T9" i="39"/>
  <c r="X9" i="39"/>
  <c r="AD7" i="43"/>
  <c r="AH7" i="43"/>
  <c r="AL7" i="43"/>
  <c r="AP9" i="10"/>
  <c r="AR7" i="39"/>
  <c r="AV9" i="10"/>
  <c r="AX7" i="38"/>
  <c r="BB5" i="43"/>
  <c r="BF7" i="43"/>
  <c r="BJ7" i="43"/>
  <c r="AD6" i="10"/>
  <c r="AF6" i="40"/>
  <c r="AJ6" i="40"/>
  <c r="AN6" i="40"/>
  <c r="AR6" i="40"/>
  <c r="AV6" i="40"/>
  <c r="AZ6" i="40"/>
  <c r="BD6" i="40"/>
  <c r="BH6" i="40"/>
  <c r="BL6" i="40"/>
  <c r="BP6" i="36"/>
  <c r="BT6" i="36"/>
  <c r="BX6" i="36"/>
  <c r="CB6" i="36"/>
  <c r="CF6" i="36"/>
  <c r="CX6" i="43"/>
  <c r="DB6" i="38"/>
  <c r="P8" i="10"/>
  <c r="T8" i="10"/>
  <c r="X8" i="10"/>
  <c r="AB6" i="38"/>
  <c r="R7" i="37"/>
  <c r="V7" i="37"/>
  <c r="Z6" i="36"/>
  <c r="AD9" i="43"/>
  <c r="AH9" i="43"/>
  <c r="AL9" i="43"/>
  <c r="AP5" i="43"/>
  <c r="AR9" i="39"/>
  <c r="AV5" i="43"/>
  <c r="AX9" i="38"/>
  <c r="BB7" i="43"/>
  <c r="BF9" i="43"/>
  <c r="BJ9" i="43"/>
  <c r="AD8" i="10"/>
  <c r="AF8" i="40"/>
  <c r="AJ8" i="40"/>
  <c r="AN8" i="40"/>
  <c r="AR8" i="40"/>
  <c r="AV8" i="40"/>
  <c r="AZ8" i="40"/>
  <c r="BD8" i="40"/>
  <c r="BH8" i="40"/>
  <c r="BL8" i="40"/>
  <c r="BP8" i="36"/>
  <c r="BT8" i="36"/>
  <c r="BX8" i="36"/>
  <c r="CB8" i="36"/>
  <c r="CF8" i="36"/>
  <c r="FJ8" i="39"/>
  <c r="FF8" i="39"/>
  <c r="FB8" i="37"/>
  <c r="FJ7" i="10"/>
  <c r="FF7" i="10"/>
  <c r="EZ9" i="36"/>
  <c r="EV9" i="36"/>
  <c r="ER9" i="36"/>
  <c r="EZ9" i="41"/>
  <c r="EV8" i="41"/>
  <c r="ER7" i="41"/>
  <c r="EN7" i="41"/>
  <c r="EJ5" i="41"/>
  <c r="EF9" i="37"/>
  <c r="ED5" i="40"/>
  <c r="DZ7" i="37"/>
  <c r="EN8" i="36"/>
  <c r="EJ8" i="36"/>
  <c r="EF8" i="43"/>
  <c r="DX9" i="36"/>
  <c r="DT7" i="36"/>
  <c r="DP7" i="36"/>
  <c r="DN7" i="41"/>
  <c r="DJ9" i="36"/>
  <c r="DH5" i="39"/>
  <c r="DZ6" i="37"/>
  <c r="DV6" i="37"/>
  <c r="DR6" i="37"/>
  <c r="DN6" i="37"/>
  <c r="DJ6" i="37"/>
  <c r="DF5" i="36"/>
  <c r="DD9" i="41"/>
  <c r="CZ9" i="41"/>
  <c r="CV9" i="41"/>
  <c r="CF7" i="10"/>
  <c r="CB7" i="10"/>
  <c r="BX7" i="10"/>
  <c r="BT9" i="39"/>
  <c r="BR5" i="38"/>
  <c r="BP7" i="10"/>
  <c r="DJ6" i="10"/>
  <c r="DD8" i="37"/>
  <c r="FL6" i="36"/>
  <c r="FH6" i="36"/>
  <c r="FD6" i="36"/>
  <c r="FL9" i="43"/>
  <c r="FH9" i="43"/>
  <c r="FD9" i="43"/>
  <c r="EZ7" i="43"/>
  <c r="EV7" i="43"/>
  <c r="FB10" i="41"/>
  <c r="EX6" i="40"/>
  <c r="ET6" i="40"/>
  <c r="EP9" i="38"/>
  <c r="EL9" i="38"/>
  <c r="EH5" i="39"/>
  <c r="EF7" i="41"/>
  <c r="EB9" i="36"/>
  <c r="ER6" i="43"/>
  <c r="EN6" i="43"/>
  <c r="EJ6" i="43"/>
  <c r="EB8" i="40"/>
  <c r="DX7" i="43"/>
  <c r="DT5" i="43"/>
  <c r="DP5" i="43"/>
  <c r="DL5" i="37"/>
  <c r="DJ7" i="38"/>
  <c r="EF6" i="43"/>
  <c r="DX8" i="36"/>
  <c r="DT8" i="36"/>
  <c r="DP8" i="36"/>
  <c r="DL8" i="36"/>
  <c r="DH8" i="37"/>
  <c r="DF9" i="41"/>
  <c r="DB7" i="40"/>
  <c r="CX7" i="40"/>
  <c r="CN5" i="10"/>
  <c r="CD5" i="41"/>
  <c r="BZ5" i="41"/>
  <c r="BV5" i="40"/>
  <c r="BT7" i="43"/>
  <c r="BP9" i="37"/>
  <c r="BN5" i="40"/>
  <c r="DD6" i="37"/>
  <c r="CX8" i="37"/>
  <c r="CP5" i="38"/>
  <c r="FJ8" i="41"/>
  <c r="FF8" i="41"/>
  <c r="FL7" i="39"/>
  <c r="FH7" i="39"/>
  <c r="FD7" i="39"/>
  <c r="EZ10" i="40"/>
  <c r="EV9" i="40"/>
  <c r="FB6" i="39"/>
  <c r="EX8" i="36"/>
  <c r="ET8" i="36"/>
  <c r="EP7" i="36"/>
  <c r="EL7" i="36"/>
  <c r="EH7" i="36"/>
  <c r="EF9" i="40"/>
  <c r="ED5" i="41"/>
  <c r="ER8" i="40"/>
  <c r="EN8" i="40"/>
  <c r="EJ8" i="40"/>
  <c r="ED8" i="38"/>
  <c r="DX9" i="40"/>
  <c r="DT7" i="40"/>
  <c r="DP7" i="40"/>
  <c r="DN7" i="10"/>
  <c r="DJ9" i="39"/>
  <c r="EH8" i="10"/>
  <c r="DZ6" i="38"/>
  <c r="DV6" i="38"/>
  <c r="DR6" i="38"/>
  <c r="DN6" i="38"/>
  <c r="DJ6" i="38"/>
  <c r="DF5" i="39"/>
  <c r="DB9" i="36"/>
  <c r="CX9" i="36"/>
  <c r="CP5" i="37"/>
  <c r="CD7" i="39"/>
  <c r="BZ7" i="39"/>
  <c r="BV7" i="37"/>
  <c r="BT9" i="38"/>
  <c r="BR5" i="43"/>
  <c r="BN7" i="37"/>
  <c r="DH8" i="38"/>
  <c r="DD8" i="38"/>
  <c r="FL7" i="40"/>
  <c r="FH6" i="40"/>
  <c r="FD6" i="40"/>
  <c r="FJ9" i="37"/>
  <c r="FF9" i="37"/>
  <c r="FB7" i="37"/>
  <c r="EX5" i="37"/>
  <c r="ET7" i="37"/>
  <c r="FB10" i="10"/>
  <c r="EX6" i="43"/>
  <c r="ET6" i="43"/>
  <c r="EP9" i="10"/>
  <c r="EL9" i="10"/>
  <c r="EH5" i="38"/>
  <c r="EF7" i="10"/>
  <c r="EB9" i="40"/>
  <c r="EP6" i="37"/>
  <c r="EL6" i="37"/>
  <c r="EH6" i="37"/>
  <c r="DZ8" i="37"/>
  <c r="DV5" i="37"/>
  <c r="DR5" i="37"/>
  <c r="DN9" i="37"/>
  <c r="DL5" i="40"/>
  <c r="DJ7" i="43"/>
  <c r="ED6" i="38"/>
  <c r="DX8" i="40"/>
  <c r="DT8" i="40"/>
  <c r="DP8" i="40"/>
  <c r="DL8" i="40"/>
  <c r="DH7" i="38"/>
  <c r="DF9" i="10"/>
  <c r="DB7" i="43"/>
  <c r="CX7" i="43"/>
  <c r="CF5" i="36"/>
  <c r="CB5" i="36"/>
  <c r="BX5" i="36"/>
  <c r="BV5" i="41"/>
  <c r="BR7" i="36"/>
  <c r="BP9" i="40"/>
  <c r="BN5" i="41"/>
  <c r="DD6" i="10"/>
  <c r="CX8" i="38"/>
  <c r="FL5" i="43"/>
  <c r="T6" i="39"/>
  <c r="X6" i="39"/>
  <c r="P9" i="41"/>
  <c r="T9" i="41"/>
  <c r="X7" i="41"/>
  <c r="AB8" i="40"/>
  <c r="AF7" i="40"/>
  <c r="AJ7" i="40"/>
  <c r="AN7" i="40"/>
  <c r="AR7" i="10"/>
  <c r="AT7" i="39"/>
  <c r="AX5" i="10"/>
  <c r="AZ5" i="40"/>
  <c r="BD5" i="40"/>
  <c r="BH7" i="40"/>
  <c r="BL7" i="40"/>
  <c r="AD8" i="36"/>
  <c r="AH6" i="36"/>
  <c r="AL6" i="36"/>
  <c r="AP6" i="36"/>
  <c r="AT6" i="36"/>
  <c r="AX6" i="36"/>
  <c r="BB6" i="36"/>
  <c r="BF6" i="36"/>
  <c r="BJ6" i="36"/>
  <c r="BP6" i="41"/>
  <c r="BT6" i="41"/>
  <c r="BX6" i="41"/>
  <c r="CB6" i="41"/>
  <c r="CF6" i="41"/>
  <c r="CV6" i="40"/>
  <c r="CZ6" i="40"/>
  <c r="DH6" i="43"/>
  <c r="P8" i="38"/>
  <c r="T8" i="38"/>
  <c r="X8" i="38"/>
  <c r="P7" i="43"/>
  <c r="T7" i="43"/>
  <c r="X7" i="43"/>
  <c r="AB8" i="39"/>
  <c r="AD9" i="37"/>
  <c r="AH9" i="37"/>
  <c r="AL9" i="37"/>
  <c r="AP7" i="40"/>
  <c r="AT9" i="43"/>
  <c r="AV7" i="40"/>
  <c r="AX5" i="36"/>
  <c r="BB7" i="37"/>
  <c r="BF9" i="37"/>
  <c r="BJ9" i="37"/>
  <c r="AD10" i="38"/>
  <c r="AH8" i="43"/>
  <c r="AL8" i="43"/>
  <c r="AP8" i="43"/>
  <c r="AT8" i="43"/>
  <c r="AX8" i="43"/>
  <c r="BB8" i="43"/>
  <c r="BF8" i="43"/>
  <c r="BJ8" i="43"/>
  <c r="BN8" i="40"/>
  <c r="BR8" i="40"/>
  <c r="BV8" i="40"/>
  <c r="BZ8" i="40"/>
  <c r="CD8" i="40"/>
  <c r="CV8" i="43"/>
  <c r="FL5" i="39"/>
  <c r="T6" i="41"/>
  <c r="X6" i="41"/>
  <c r="AB6" i="37"/>
  <c r="R9" i="36"/>
  <c r="V9" i="36"/>
  <c r="AB8" i="41"/>
  <c r="AF7" i="38"/>
  <c r="AJ7" i="38"/>
  <c r="AN7" i="38"/>
  <c r="AP7" i="36"/>
  <c r="AT9" i="40"/>
  <c r="AV7" i="36"/>
  <c r="AZ5" i="38"/>
  <c r="BD5" i="38"/>
  <c r="BH7" i="38"/>
  <c r="BL7" i="38"/>
  <c r="AD10" i="37"/>
  <c r="AH6" i="37"/>
  <c r="AL6" i="37"/>
  <c r="AP6" i="37"/>
  <c r="AT6" i="37"/>
  <c r="AX6" i="37"/>
  <c r="BB6" i="37"/>
  <c r="BF6" i="37"/>
  <c r="BJ6" i="37"/>
  <c r="BP6" i="43"/>
  <c r="BT6" i="43"/>
  <c r="BX6" i="43"/>
  <c r="CB6" i="43"/>
  <c r="CF6" i="43"/>
  <c r="CV6" i="38"/>
  <c r="CZ6" i="38"/>
  <c r="DF6" i="36"/>
  <c r="FL5" i="38"/>
  <c r="R8" i="41"/>
  <c r="V8" i="41"/>
  <c r="Z8" i="41"/>
  <c r="R7" i="10"/>
  <c r="V7" i="10"/>
  <c r="Z7" i="43"/>
  <c r="AB7" i="38"/>
  <c r="AF9" i="38"/>
  <c r="AJ9" i="38"/>
  <c r="AN9" i="38"/>
  <c r="AP9" i="36"/>
  <c r="AT5" i="39"/>
  <c r="AV9" i="36"/>
  <c r="AZ7" i="38"/>
  <c r="BD7" i="38"/>
  <c r="BH9" i="38"/>
  <c r="BL9" i="38"/>
  <c r="AD6" i="36"/>
  <c r="AH8" i="37"/>
  <c r="AL8" i="37"/>
  <c r="AP8" i="37"/>
  <c r="AX8" i="37"/>
  <c r="BF8" i="37"/>
  <c r="BP8" i="43"/>
  <c r="CH6" i="10"/>
  <c r="CT5" i="36"/>
  <c r="CB8" i="43"/>
  <c r="BT8" i="39"/>
  <c r="CD8" i="39"/>
  <c r="BV8" i="43"/>
  <c r="CT5" i="43"/>
  <c r="CH6" i="36"/>
  <c r="CH6" i="37"/>
  <c r="FL8" i="38"/>
  <c r="FL6" i="37"/>
  <c r="FF8" i="38"/>
  <c r="CT5" i="40"/>
  <c r="CT5" i="41"/>
  <c r="CL5" i="36"/>
  <c r="BZ8" i="43"/>
  <c r="BT8" i="43"/>
  <c r="CB8" i="39"/>
  <c r="CH6" i="39"/>
  <c r="CH6" i="41"/>
  <c r="CH6" i="38"/>
  <c r="CT5" i="37"/>
  <c r="CT5" i="38"/>
  <c r="CF8" i="43"/>
  <c r="BX8" i="43"/>
  <c r="CV8" i="38"/>
  <c r="BZ8" i="39"/>
  <c r="FH8" i="38"/>
  <c r="FD8" i="38"/>
  <c r="FJ8" i="38"/>
  <c r="CT5" i="39"/>
  <c r="CH6" i="40"/>
  <c r="CH6" i="43"/>
  <c r="CT5" i="10"/>
  <c r="CD8" i="43"/>
  <c r="BV8" i="39"/>
  <c r="CF8" i="39"/>
  <c r="BX8" i="39"/>
  <c r="CJ6" i="40"/>
  <c r="CJ6" i="37"/>
  <c r="CL6" i="36"/>
  <c r="CJ6" i="39"/>
  <c r="CJ6" i="41"/>
  <c r="CL6" i="39"/>
  <c r="CL6" i="10"/>
  <c r="CL6" i="40"/>
  <c r="CJ6" i="43"/>
  <c r="CL6" i="37"/>
  <c r="CL6" i="43"/>
  <c r="CJ6" i="10"/>
  <c r="CL6" i="38"/>
  <c r="CL6" i="41"/>
  <c r="CP6" i="39"/>
  <c r="CP6" i="37"/>
  <c r="CJ6" i="36"/>
  <c r="CP6" i="10"/>
  <c r="CP6" i="40"/>
  <c r="CJ6" i="38"/>
  <c r="CP6" i="43"/>
  <c r="CP6" i="36"/>
  <c r="CP6" i="41"/>
  <c r="CP6" i="38"/>
  <c r="CN6" i="40"/>
  <c r="CQ6" i="40" s="1"/>
  <c r="CS6" i="40" s="1"/>
  <c r="CG7" i="40" s="1"/>
  <c r="CI7" i="40" s="1"/>
  <c r="CK7" i="40" s="1"/>
  <c r="CM7" i="40" s="1"/>
  <c r="CO7" i="40" s="1"/>
  <c r="CP7" i="40" s="1"/>
  <c r="CN6" i="38"/>
  <c r="CQ6" i="38" s="1"/>
  <c r="CS6" i="38" s="1"/>
  <c r="CG7" i="38" s="1"/>
  <c r="CI7" i="38" s="1"/>
  <c r="CK7" i="38" s="1"/>
  <c r="CM7" i="38" s="1"/>
  <c r="CO7" i="38" s="1"/>
  <c r="CP7" i="38" s="1"/>
  <c r="CN6" i="10"/>
  <c r="CQ6" i="10" s="1"/>
  <c r="CS6" i="10" s="1"/>
  <c r="CG7" i="10" s="1"/>
  <c r="CI7" i="10" s="1"/>
  <c r="CK7" i="10" s="1"/>
  <c r="CM7" i="10" s="1"/>
  <c r="CO7" i="10" s="1"/>
  <c r="CP7" i="10" s="1"/>
  <c r="CN6" i="37"/>
  <c r="CQ6" i="37" s="1"/>
  <c r="CS6" i="37" s="1"/>
  <c r="CG7" i="37" s="1"/>
  <c r="CI7" i="37" s="1"/>
  <c r="CK7" i="37" s="1"/>
  <c r="CM7" i="37" s="1"/>
  <c r="CO7" i="37" s="1"/>
  <c r="CP7" i="37" s="1"/>
  <c r="CN6" i="39"/>
  <c r="CQ6" i="39" s="1"/>
  <c r="CS6" i="39" s="1"/>
  <c r="CG7" i="39" s="1"/>
  <c r="CI7" i="39" s="1"/>
  <c r="CK7" i="39" s="1"/>
  <c r="CM7" i="39" s="1"/>
  <c r="CO7" i="39" s="1"/>
  <c r="CP7" i="39" s="1"/>
  <c r="CN6" i="36"/>
  <c r="CQ6" i="36" s="1"/>
  <c r="CS6" i="36" s="1"/>
  <c r="CG7" i="36" s="1"/>
  <c r="CI7" i="36" s="1"/>
  <c r="CK7" i="36" s="1"/>
  <c r="CM7" i="36" s="1"/>
  <c r="CO7" i="36" s="1"/>
  <c r="CP7" i="36" s="1"/>
  <c r="CN6" i="43"/>
  <c r="CQ6" i="43" s="1"/>
  <c r="CS6" i="43" s="1"/>
  <c r="CG7" i="43" s="1"/>
  <c r="CI7" i="43" s="1"/>
  <c r="CK7" i="43" s="1"/>
  <c r="CM7" i="43" s="1"/>
  <c r="CO7" i="43" s="1"/>
  <c r="CP7" i="43" s="1"/>
  <c r="CN6" i="41"/>
  <c r="CQ6" i="41" s="1"/>
  <c r="CS6" i="41" s="1"/>
  <c r="CG7" i="41" s="1"/>
  <c r="CI7" i="41" s="1"/>
  <c r="CK7" i="41" s="1"/>
  <c r="CM7" i="41" s="1"/>
  <c r="CO7" i="41" s="1"/>
  <c r="CP7" i="41" s="1"/>
  <c r="B313" i="24"/>
  <c r="AL34" i="44"/>
  <c r="B343" i="24"/>
  <c r="AP33" i="44"/>
  <c r="B374" i="24"/>
  <c r="AT33" i="44"/>
  <c r="BE34" i="24"/>
  <c r="AZ34" i="24"/>
  <c r="C344" i="24"/>
  <c r="CT6" i="37" l="1"/>
  <c r="CR6" i="36"/>
  <c r="CL7" i="41"/>
  <c r="CR6" i="40"/>
  <c r="CN7" i="36"/>
  <c r="CQ7" i="36" s="1"/>
  <c r="CR6" i="10"/>
  <c r="CL7" i="38"/>
  <c r="CJ7" i="37"/>
  <c r="CJ7" i="43"/>
  <c r="CH7" i="38"/>
  <c r="CJ7" i="38"/>
  <c r="DR10" i="49"/>
  <c r="DS10" i="49"/>
  <c r="DF10" i="49"/>
  <c r="DG10" i="49"/>
  <c r="DH10" i="49" s="1"/>
  <c r="ED10" i="49"/>
  <c r="EE10" i="49"/>
  <c r="FB10" i="49"/>
  <c r="FC10" i="49"/>
  <c r="EP10" i="49"/>
  <c r="EQ10" i="49"/>
  <c r="DG10" i="48"/>
  <c r="DH10" i="48" s="1"/>
  <c r="DF10" i="48"/>
  <c r="DS10" i="48"/>
  <c r="DR10" i="48"/>
  <c r="EE10" i="48"/>
  <c r="ED10" i="48"/>
  <c r="FC10" i="48"/>
  <c r="FB10" i="48"/>
  <c r="EQ10" i="48"/>
  <c r="EP10" i="48"/>
  <c r="DP10" i="47"/>
  <c r="DQ10" i="47"/>
  <c r="EZ10" i="47"/>
  <c r="FA10" i="47"/>
  <c r="CR10" i="47"/>
  <c r="CS10" i="47"/>
  <c r="CT10" i="47" s="1"/>
  <c r="DD10" i="47"/>
  <c r="DE10" i="47"/>
  <c r="EB10" i="47"/>
  <c r="EC10" i="47"/>
  <c r="EN10" i="47"/>
  <c r="EO10" i="47"/>
  <c r="CH7" i="10"/>
  <c r="CT6" i="39"/>
  <c r="CT6" i="40"/>
  <c r="CL7" i="10"/>
  <c r="CL7" i="43"/>
  <c r="CN7" i="10"/>
  <c r="CQ7" i="10" s="1"/>
  <c r="CJ7" i="10"/>
  <c r="CJ7" i="39"/>
  <c r="CH7" i="39"/>
  <c r="CT6" i="10"/>
  <c r="CL7" i="40"/>
  <c r="CL7" i="39"/>
  <c r="CN7" i="40"/>
  <c r="CQ7" i="40" s="1"/>
  <c r="CS7" i="40" s="1"/>
  <c r="CN7" i="39"/>
  <c r="CQ7" i="39" s="1"/>
  <c r="CN7" i="43"/>
  <c r="CQ7" i="43" s="1"/>
  <c r="CJ7" i="40"/>
  <c r="CH7" i="40"/>
  <c r="CH7" i="43"/>
  <c r="CT6" i="43"/>
  <c r="CR6" i="39"/>
  <c r="CR6" i="43"/>
  <c r="CL7" i="37"/>
  <c r="CN7" i="41"/>
  <c r="CQ7" i="41" s="1"/>
  <c r="CN7" i="38"/>
  <c r="CQ7" i="38" s="1"/>
  <c r="CN7" i="37"/>
  <c r="CQ7" i="37" s="1"/>
  <c r="CJ7" i="36"/>
  <c r="CL7" i="36"/>
  <c r="CH7" i="41"/>
  <c r="CH7" i="37"/>
  <c r="CH7" i="36"/>
  <c r="CT6" i="38"/>
  <c r="CT6" i="41"/>
  <c r="CJ7" i="41"/>
  <c r="CT6" i="36"/>
  <c r="CR6" i="41"/>
  <c r="CR6" i="38"/>
  <c r="CR6" i="37"/>
  <c r="EL10" i="46"/>
  <c r="EM10" i="46"/>
  <c r="DN10" i="46"/>
  <c r="DO10" i="46"/>
  <c r="CP10" i="46"/>
  <c r="CQ10" i="46"/>
  <c r="FL9" i="46"/>
  <c r="EY10" i="46"/>
  <c r="CD10" i="46"/>
  <c r="CE10" i="46"/>
  <c r="CF10" i="46" s="1"/>
  <c r="DB10" i="46"/>
  <c r="DC10" i="46"/>
  <c r="DZ10" i="46"/>
  <c r="EA10" i="46"/>
  <c r="DZ10" i="45"/>
  <c r="EA10" i="45"/>
  <c r="DN10" i="45"/>
  <c r="DO10" i="45"/>
  <c r="CP10" i="45"/>
  <c r="CQ10" i="45"/>
  <c r="CD10" i="45"/>
  <c r="CE10" i="45"/>
  <c r="CF10" i="45" s="1"/>
  <c r="DB10" i="45"/>
  <c r="DC10" i="45"/>
  <c r="FL9" i="45"/>
  <c r="EY10" i="45"/>
  <c r="EL10" i="45"/>
  <c r="EM10" i="45"/>
  <c r="B344" i="24"/>
  <c r="AP34" i="44"/>
  <c r="B375" i="24"/>
  <c r="AT34" i="44"/>
  <c r="CR7" i="40" l="1"/>
  <c r="CS7" i="36"/>
  <c r="CR7" i="36"/>
  <c r="ER10" i="49"/>
  <c r="ES10" i="49"/>
  <c r="FD10" i="49"/>
  <c r="FE10" i="49"/>
  <c r="EF10" i="49"/>
  <c r="EG10" i="49"/>
  <c r="DT10" i="49"/>
  <c r="DU10" i="49"/>
  <c r="DV10" i="49" s="1"/>
  <c r="ES10" i="48"/>
  <c r="ER10" i="48"/>
  <c r="FE10" i="48"/>
  <c r="FD10" i="48"/>
  <c r="EG10" i="48"/>
  <c r="EF10" i="48"/>
  <c r="DU10" i="48"/>
  <c r="DV10" i="48" s="1"/>
  <c r="DT10" i="48"/>
  <c r="EP10" i="47"/>
  <c r="EQ10" i="47"/>
  <c r="ED10" i="47"/>
  <c r="EE10" i="47"/>
  <c r="DF10" i="47"/>
  <c r="DG10" i="47"/>
  <c r="DH10" i="47" s="1"/>
  <c r="FB10" i="47"/>
  <c r="FC10" i="47"/>
  <c r="DR10" i="47"/>
  <c r="DS10" i="47"/>
  <c r="CS7" i="10"/>
  <c r="CR7" i="10"/>
  <c r="CS7" i="39"/>
  <c r="CR7" i="39"/>
  <c r="CS7" i="43"/>
  <c r="CR7" i="43"/>
  <c r="CG8" i="40"/>
  <c r="CT7" i="40"/>
  <c r="CS7" i="37"/>
  <c r="CR7" i="37"/>
  <c r="CS7" i="41"/>
  <c r="CR7" i="41"/>
  <c r="CS7" i="38"/>
  <c r="CR7" i="38"/>
  <c r="EB10" i="46"/>
  <c r="EC10" i="46"/>
  <c r="DD10" i="46"/>
  <c r="DE10" i="46"/>
  <c r="EZ10" i="46"/>
  <c r="FA10" i="46"/>
  <c r="CR10" i="46"/>
  <c r="CS10" i="46"/>
  <c r="CT10" i="46" s="1"/>
  <c r="DP10" i="46"/>
  <c r="DQ10" i="46"/>
  <c r="EN10" i="46"/>
  <c r="EO10" i="46"/>
  <c r="EN10" i="45"/>
  <c r="EO10" i="45"/>
  <c r="EZ10" i="45"/>
  <c r="FA10" i="45"/>
  <c r="DD10" i="45"/>
  <c r="DE10" i="45"/>
  <c r="CR10" i="45"/>
  <c r="CS10" i="45"/>
  <c r="CT10" i="45" s="1"/>
  <c r="DP10" i="45"/>
  <c r="DQ10" i="45"/>
  <c r="EB10" i="45"/>
  <c r="EC10" i="45"/>
  <c r="CG8" i="36" l="1"/>
  <c r="CT7" i="36"/>
  <c r="EH10" i="49"/>
  <c r="EI10" i="49"/>
  <c r="EJ10" i="49" s="1"/>
  <c r="FF10" i="49"/>
  <c r="FG10" i="49"/>
  <c r="ET10" i="49"/>
  <c r="EU10" i="49"/>
  <c r="FG10" i="48"/>
  <c r="FF10" i="48"/>
  <c r="EU10" i="48"/>
  <c r="ET10" i="48"/>
  <c r="EI10" i="48"/>
  <c r="EJ10" i="48" s="1"/>
  <c r="EH10" i="48"/>
  <c r="DT10" i="47"/>
  <c r="DU10" i="47"/>
  <c r="DV10" i="47" s="1"/>
  <c r="FD10" i="47"/>
  <c r="FE10" i="47"/>
  <c r="EF10" i="47"/>
  <c r="EG10" i="47"/>
  <c r="ER10" i="47"/>
  <c r="ES10" i="47"/>
  <c r="CG8" i="10"/>
  <c r="CT7" i="10"/>
  <c r="CI8" i="40"/>
  <c r="CH8" i="40"/>
  <c r="CG8" i="43"/>
  <c r="CT7" i="43"/>
  <c r="CG8" i="39"/>
  <c r="CT7" i="39"/>
  <c r="CG8" i="38"/>
  <c r="CT7" i="38"/>
  <c r="CG8" i="41"/>
  <c r="CT7" i="41"/>
  <c r="CG8" i="37"/>
  <c r="CT7" i="37"/>
  <c r="EP10" i="46"/>
  <c r="EQ10" i="46"/>
  <c r="DR10" i="46"/>
  <c r="DS10" i="46"/>
  <c r="FB10" i="46"/>
  <c r="FC10" i="46"/>
  <c r="DF10" i="46"/>
  <c r="DG10" i="46"/>
  <c r="DH10" i="46" s="1"/>
  <c r="ED10" i="46"/>
  <c r="EE10" i="46"/>
  <c r="ED10" i="45"/>
  <c r="EE10" i="45"/>
  <c r="DR10" i="45"/>
  <c r="DS10" i="45"/>
  <c r="DF10" i="45"/>
  <c r="DG10" i="45"/>
  <c r="DH10" i="45" s="1"/>
  <c r="FB10" i="45"/>
  <c r="FC10" i="45"/>
  <c r="EP10" i="45"/>
  <c r="EQ10" i="45"/>
  <c r="CI8" i="36" l="1"/>
  <c r="CH8" i="36"/>
  <c r="EV10" i="49"/>
  <c r="EW10" i="49"/>
  <c r="EX10" i="49" s="1"/>
  <c r="FH10" i="49"/>
  <c r="FI10" i="49"/>
  <c r="EW10" i="48"/>
  <c r="EX10" i="48" s="1"/>
  <c r="EV10" i="48"/>
  <c r="FI10" i="48"/>
  <c r="FH10" i="48"/>
  <c r="ET10" i="47"/>
  <c r="EU10" i="47"/>
  <c r="EH10" i="47"/>
  <c r="EI10" i="47"/>
  <c r="EJ10" i="47" s="1"/>
  <c r="FF10" i="47"/>
  <c r="FG10" i="47"/>
  <c r="CI8" i="10"/>
  <c r="CH8" i="10"/>
  <c r="CI8" i="39"/>
  <c r="CH8" i="39"/>
  <c r="CI8" i="43"/>
  <c r="CH8" i="43"/>
  <c r="CK8" i="40"/>
  <c r="CJ8" i="40"/>
  <c r="CI8" i="37"/>
  <c r="CH8" i="37"/>
  <c r="CI8" i="41"/>
  <c r="CH8" i="41"/>
  <c r="CI8" i="38"/>
  <c r="CH8" i="38"/>
  <c r="EF10" i="46"/>
  <c r="EG10" i="46"/>
  <c r="FD10" i="46"/>
  <c r="FE10" i="46"/>
  <c r="DT10" i="46"/>
  <c r="DU10" i="46"/>
  <c r="DV10" i="46" s="1"/>
  <c r="ER10" i="46"/>
  <c r="ES10" i="46"/>
  <c r="ER10" i="45"/>
  <c r="ES10" i="45"/>
  <c r="FD10" i="45"/>
  <c r="FE10" i="45"/>
  <c r="DT10" i="45"/>
  <c r="DU10" i="45"/>
  <c r="DV10" i="45" s="1"/>
  <c r="EF10" i="45"/>
  <c r="EG10" i="45"/>
  <c r="CK8" i="36" l="1"/>
  <c r="CJ8" i="36"/>
  <c r="FJ10" i="49"/>
  <c r="FK10" i="49"/>
  <c r="FL10" i="49" s="1"/>
  <c r="FK10" i="48"/>
  <c r="FL10" i="48" s="1"/>
  <c r="FJ10" i="48"/>
  <c r="FH10" i="47"/>
  <c r="FI10" i="47"/>
  <c r="EV10" i="47"/>
  <c r="EW10" i="47"/>
  <c r="EX10" i="47" s="1"/>
  <c r="CK8" i="10"/>
  <c r="CJ8" i="10"/>
  <c r="CM8" i="40"/>
  <c r="CL8" i="40"/>
  <c r="CK8" i="43"/>
  <c r="CJ8" i="43"/>
  <c r="CK8" i="39"/>
  <c r="CJ8" i="39"/>
  <c r="CK8" i="38"/>
  <c r="CJ8" i="38"/>
  <c r="CK8" i="41"/>
  <c r="CJ8" i="41"/>
  <c r="CK8" i="37"/>
  <c r="CJ8" i="37"/>
  <c r="ET10" i="46"/>
  <c r="EU10" i="46"/>
  <c r="FF10" i="46"/>
  <c r="FG10" i="46"/>
  <c r="EH10" i="46"/>
  <c r="EI10" i="46"/>
  <c r="EJ10" i="46" s="1"/>
  <c r="EH10" i="45"/>
  <c r="EI10" i="45"/>
  <c r="EJ10" i="45" s="1"/>
  <c r="FF10" i="45"/>
  <c r="FG10" i="45"/>
  <c r="ET10" i="45"/>
  <c r="EU10" i="45"/>
  <c r="CM8" i="36" l="1"/>
  <c r="CL8" i="36"/>
  <c r="FJ10" i="47"/>
  <c r="FK10" i="47"/>
  <c r="FL10" i="47" s="1"/>
  <c r="CM8" i="10"/>
  <c r="CL8" i="10"/>
  <c r="CM8" i="39"/>
  <c r="CL8" i="39"/>
  <c r="CM8" i="43"/>
  <c r="CL8" i="43"/>
  <c r="CO8" i="40"/>
  <c r="CP8" i="40" s="1"/>
  <c r="CN8" i="40"/>
  <c r="CM8" i="37"/>
  <c r="CL8" i="37"/>
  <c r="CM8" i="41"/>
  <c r="CL8" i="41"/>
  <c r="CM8" i="38"/>
  <c r="CL8" i="38"/>
  <c r="FH10" i="46"/>
  <c r="FI10" i="46"/>
  <c r="EV10" i="46"/>
  <c r="EW10" i="46"/>
  <c r="EX10" i="46" s="1"/>
  <c r="EV10" i="45"/>
  <c r="EW10" i="45"/>
  <c r="EX10" i="45" s="1"/>
  <c r="FH10" i="45"/>
  <c r="FI10" i="45"/>
  <c r="CQ8" i="40" l="1"/>
  <c r="CS8" i="40" s="1"/>
  <c r="CO8" i="36"/>
  <c r="CP8" i="36" s="1"/>
  <c r="CN8" i="36"/>
  <c r="CO8" i="10"/>
  <c r="CP8" i="10" s="1"/>
  <c r="CN8" i="10"/>
  <c r="CQ8" i="10" s="1"/>
  <c r="CO8" i="43"/>
  <c r="CP8" i="43" s="1"/>
  <c r="CN8" i="43"/>
  <c r="CO8" i="39"/>
  <c r="CP8" i="39" s="1"/>
  <c r="CN8" i="39"/>
  <c r="CO8" i="38"/>
  <c r="CP8" i="38" s="1"/>
  <c r="CN8" i="38"/>
  <c r="CO8" i="41"/>
  <c r="CP8" i="41" s="1"/>
  <c r="CN8" i="41"/>
  <c r="CO8" i="37"/>
  <c r="CP8" i="37" s="1"/>
  <c r="CN8" i="37"/>
  <c r="FJ10" i="46"/>
  <c r="FK10" i="46"/>
  <c r="FL10" i="46" s="1"/>
  <c r="FJ10" i="45"/>
  <c r="FK10" i="45"/>
  <c r="FL10" i="45" s="1"/>
  <c r="CQ8" i="36" l="1"/>
  <c r="CS8" i="36" s="1"/>
  <c r="CQ8" i="43"/>
  <c r="CS8" i="43" s="1"/>
  <c r="CQ8" i="39"/>
  <c r="CR8" i="39" s="1"/>
  <c r="CR8" i="40"/>
  <c r="CS8" i="10"/>
  <c r="CR8" i="10"/>
  <c r="CG9" i="40"/>
  <c r="CT8" i="40"/>
  <c r="CQ8" i="37"/>
  <c r="CQ8" i="41"/>
  <c r="CQ8" i="38"/>
  <c r="CR8" i="36" l="1"/>
  <c r="CR8" i="43"/>
  <c r="CS8" i="39"/>
  <c r="CG9" i="39" s="1"/>
  <c r="CG9" i="36"/>
  <c r="CT8" i="36"/>
  <c r="CG9" i="10"/>
  <c r="CT8" i="10"/>
  <c r="CI9" i="40"/>
  <c r="CH9" i="40"/>
  <c r="CG9" i="43"/>
  <c r="CT8" i="43"/>
  <c r="CS8" i="41"/>
  <c r="CR8" i="41"/>
  <c r="CS8" i="38"/>
  <c r="CR8" i="38"/>
  <c r="CS8" i="37"/>
  <c r="CR8" i="37"/>
  <c r="CT8" i="39" l="1"/>
  <c r="CI9" i="36"/>
  <c r="CH9" i="36"/>
  <c r="CI9" i="10"/>
  <c r="CH9" i="10"/>
  <c r="CI9" i="39"/>
  <c r="CH9" i="39"/>
  <c r="CI9" i="43"/>
  <c r="CH9" i="43"/>
  <c r="CK9" i="40"/>
  <c r="CJ9" i="40"/>
  <c r="CG9" i="37"/>
  <c r="CT8" i="37"/>
  <c r="CG9" i="38"/>
  <c r="CT8" i="38"/>
  <c r="CG9" i="41"/>
  <c r="CT8" i="41"/>
  <c r="CK9" i="36" l="1"/>
  <c r="CJ9" i="36"/>
  <c r="CK9" i="10"/>
  <c r="CJ9" i="10"/>
  <c r="CM9" i="40"/>
  <c r="CL9" i="40"/>
  <c r="CK9" i="43"/>
  <c r="CJ9" i="43"/>
  <c r="CK9" i="39"/>
  <c r="CJ9" i="39"/>
  <c r="CI9" i="41"/>
  <c r="CH9" i="41"/>
  <c r="CI9" i="38"/>
  <c r="CH9" i="38"/>
  <c r="CI9" i="37"/>
  <c r="CH9" i="37"/>
  <c r="CM9" i="36" l="1"/>
  <c r="CL9" i="36"/>
  <c r="CM9" i="10"/>
  <c r="CL9" i="10"/>
  <c r="CM9" i="39"/>
  <c r="CL9" i="39"/>
  <c r="CM9" i="43"/>
  <c r="CL9" i="43"/>
  <c r="CO9" i="40"/>
  <c r="CP9" i="40" s="1"/>
  <c r="CN9" i="40"/>
  <c r="CQ9" i="40" s="1"/>
  <c r="CK9" i="37"/>
  <c r="CJ9" i="37"/>
  <c r="CK9" i="38"/>
  <c r="CJ9" i="38"/>
  <c r="CK9" i="41"/>
  <c r="CJ9" i="41"/>
  <c r="CO9" i="36" l="1"/>
  <c r="CP9" i="36" s="1"/>
  <c r="CN9" i="36"/>
  <c r="CO9" i="10"/>
  <c r="CP9" i="10" s="1"/>
  <c r="CN9" i="10"/>
  <c r="CS9" i="40"/>
  <c r="CR9" i="40"/>
  <c r="CO9" i="43"/>
  <c r="CP9" i="43" s="1"/>
  <c r="CN9" i="43"/>
  <c r="CO9" i="39"/>
  <c r="CP9" i="39" s="1"/>
  <c r="CN9" i="39"/>
  <c r="CQ9" i="39" s="1"/>
  <c r="CM9" i="41"/>
  <c r="CL9" i="41"/>
  <c r="CM9" i="38"/>
  <c r="CL9" i="38"/>
  <c r="CM9" i="37"/>
  <c r="CL9" i="37"/>
  <c r="CQ9" i="43" l="1"/>
  <c r="CS9" i="43" s="1"/>
  <c r="CQ9" i="10"/>
  <c r="CR9" i="10" s="1"/>
  <c r="CQ9" i="36"/>
  <c r="CR9" i="36" s="1"/>
  <c r="CS9" i="39"/>
  <c r="CR9" i="39"/>
  <c r="CG10" i="40"/>
  <c r="CT9" i="40"/>
  <c r="CO9" i="37"/>
  <c r="CP9" i="37" s="1"/>
  <c r="CN9" i="37"/>
  <c r="CQ9" i="37" s="1"/>
  <c r="CO9" i="38"/>
  <c r="CP9" i="38" s="1"/>
  <c r="CN9" i="38"/>
  <c r="CO9" i="41"/>
  <c r="CP9" i="41" s="1"/>
  <c r="CN9" i="41"/>
  <c r="CQ9" i="41" l="1"/>
  <c r="CR9" i="43"/>
  <c r="CQ9" i="38"/>
  <c r="CS9" i="10"/>
  <c r="CG10" i="10" s="1"/>
  <c r="CS9" i="36"/>
  <c r="CG10" i="36" s="1"/>
  <c r="CI10" i="40"/>
  <c r="CH10" i="40"/>
  <c r="CG10" i="43"/>
  <c r="CT9" i="43"/>
  <c r="CG10" i="39"/>
  <c r="CT9" i="39"/>
  <c r="CR9" i="41"/>
  <c r="CS9" i="41"/>
  <c r="CR9" i="38"/>
  <c r="CS9" i="38"/>
  <c r="CR9" i="37"/>
  <c r="CS9" i="37"/>
  <c r="CT9" i="10" l="1"/>
  <c r="CT9" i="36"/>
  <c r="CI10" i="36"/>
  <c r="CH10" i="36"/>
  <c r="CI10" i="10"/>
  <c r="CH10" i="10"/>
  <c r="CI10" i="39"/>
  <c r="CH10" i="39"/>
  <c r="CI10" i="43"/>
  <c r="CH10" i="43"/>
  <c r="CK10" i="40"/>
  <c r="CJ10" i="40"/>
  <c r="CG10" i="38"/>
  <c r="CT9" i="38"/>
  <c r="CG10" i="41"/>
  <c r="CT9" i="41"/>
  <c r="CG10" i="37"/>
  <c r="CT9" i="37"/>
  <c r="CK10" i="36" l="1"/>
  <c r="CJ10" i="36"/>
  <c r="CK10" i="10"/>
  <c r="CJ10" i="10"/>
  <c r="CM10" i="40"/>
  <c r="CL10" i="40"/>
  <c r="CK10" i="43"/>
  <c r="CJ10" i="43"/>
  <c r="CK10" i="39"/>
  <c r="CJ10" i="39"/>
  <c r="CI10" i="37"/>
  <c r="CH10" i="37"/>
  <c r="CI10" i="41"/>
  <c r="CH10" i="41"/>
  <c r="CI10" i="38"/>
  <c r="CH10" i="38"/>
  <c r="CM10" i="36" l="1"/>
  <c r="CL10" i="36"/>
  <c r="CM10" i="10"/>
  <c r="CL10" i="10"/>
  <c r="CM10" i="39"/>
  <c r="CL10" i="39"/>
  <c r="CM10" i="43"/>
  <c r="CL10" i="43"/>
  <c r="CO10" i="40"/>
  <c r="CN10" i="40"/>
  <c r="CK10" i="38"/>
  <c r="CJ10" i="38"/>
  <c r="CK10" i="41"/>
  <c r="CJ10" i="41"/>
  <c r="CK10" i="37"/>
  <c r="CJ10" i="37"/>
  <c r="CO10" i="36" l="1"/>
  <c r="CN10" i="36"/>
  <c r="CO10" i="10"/>
  <c r="CN10" i="10"/>
  <c r="CP10" i="40"/>
  <c r="CQ10" i="40"/>
  <c r="CN10" i="43"/>
  <c r="CO10" i="43"/>
  <c r="CP10" i="43" s="1"/>
  <c r="CO10" i="39"/>
  <c r="CN10" i="39"/>
  <c r="CM10" i="37"/>
  <c r="CL10" i="37"/>
  <c r="CM10" i="41"/>
  <c r="CL10" i="41"/>
  <c r="CM10" i="38"/>
  <c r="CL10" i="38"/>
  <c r="CQ10" i="36" l="1"/>
  <c r="CP10" i="36"/>
  <c r="CP10" i="10"/>
  <c r="CQ10" i="10"/>
  <c r="CR10" i="40"/>
  <c r="CS10" i="40"/>
  <c r="CT10" i="40" s="1"/>
  <c r="CP10" i="39"/>
  <c r="CQ10" i="39"/>
  <c r="CQ10" i="43"/>
  <c r="CO10" i="38"/>
  <c r="CN10" i="38"/>
  <c r="CO10" i="41"/>
  <c r="CP10" i="41" s="1"/>
  <c r="CN10" i="41"/>
  <c r="CQ10" i="41" s="1"/>
  <c r="CO10" i="37"/>
  <c r="CN10" i="37"/>
  <c r="CR10" i="36" l="1"/>
  <c r="CS10" i="36"/>
  <c r="CT10" i="36" s="1"/>
  <c r="CR10" i="10"/>
  <c r="CS10" i="10"/>
  <c r="CT10" i="10" s="1"/>
  <c r="CR10" i="39"/>
  <c r="CS10" i="39"/>
  <c r="CT10" i="39" s="1"/>
  <c r="CS10" i="43"/>
  <c r="CT10" i="43" s="1"/>
  <c r="CR10" i="43"/>
  <c r="CS10" i="41"/>
  <c r="CT10" i="41" s="1"/>
  <c r="CR10" i="41"/>
  <c r="CQ10" i="37"/>
  <c r="CP10" i="37"/>
  <c r="CQ10" i="38"/>
  <c r="CP10" i="38"/>
  <c r="CR10" i="38" l="1"/>
  <c r="CS10" i="38"/>
  <c r="CT10" i="38" s="1"/>
  <c r="CR10" i="37"/>
  <c r="CS10" i="37"/>
  <c r="CT10" i="37" s="1"/>
</calcChain>
</file>

<file path=xl/sharedStrings.xml><?xml version="1.0" encoding="utf-8"?>
<sst xmlns="http://schemas.openxmlformats.org/spreadsheetml/2006/main" count="1155" uniqueCount="40">
  <si>
    <t>Monday</t>
  </si>
  <si>
    <t>Tuesday</t>
  </si>
  <si>
    <t>Wednesday</t>
  </si>
  <si>
    <t>Thursday</t>
  </si>
  <si>
    <t>Friday</t>
  </si>
  <si>
    <t>Saturday</t>
  </si>
  <si>
    <t>Sunday</t>
  </si>
  <si>
    <t>元日</t>
    <rPh sb="0" eb="2">
      <t>ガンジツ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</si>
  <si>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</si>
  <si>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4">
      <t>ケンコクキネン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</si>
  <si>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</si>
  <si>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</si>
  <si>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5">
      <t>ケンポウキネンビ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</si>
  <si>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</si>
  <si>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</si>
  <si>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</t>
    <rPh sb="0" eb="1">
      <t>ウミ</t>
    </rPh>
    <rPh sb="2" eb="3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</si>
  <si>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</si>
  <si>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</si>
  <si>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</si>
  <si>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4">
      <t>キンロウカンシャ</t>
    </rPh>
    <rPh sb="5" eb="6">
      <t>ヒ</t>
    </rPh>
    <phoneticPr fontId="1"/>
  </si>
  <si>
    <t>天皇誕生日</t>
    <rPh sb="0" eb="5">
      <t>テンノウタンジョウビ</t>
    </rPh>
    <phoneticPr fontId="1"/>
  </si>
  <si>
    <t>月</t>
    <rPh sb="0" eb="1">
      <t>ツキ</t>
    </rPh>
    <phoneticPr fontId="1"/>
  </si>
  <si>
    <t>山の日</t>
    <rPh sb="0" eb="1">
      <t>ヤマ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</si>
  <si>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</si>
  <si>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年度</t>
    <rPh sb="0" eb="2">
      <t>ネンド</t>
    </rPh>
    <phoneticPr fontId="1"/>
  </si>
  <si>
    <t>祝日</t>
    <rPh sb="0" eb="2">
      <t>シュクジツ</t>
    </rPh>
    <phoneticPr fontId="1"/>
  </si>
  <si>
    <t>曜</t>
    <rPh sb="0" eb="1">
      <t>ヒカリ</t>
    </rPh>
    <phoneticPr fontId="1"/>
  </si>
  <si>
    <t>振替休日</t>
    <rPh sb="0" eb="4">
      <t>フリカエキュウジツ</t>
    </rPh>
    <phoneticPr fontId="1"/>
  </si>
  <si>
    <t>祝日設定</t>
    <rPh sb="0" eb="2">
      <t>シュクジツ</t>
    </rPh>
    <rPh sb="2" eb="4">
      <t>セッテイ</t>
    </rPh>
    <phoneticPr fontId="1"/>
  </si>
  <si>
    <t>直接修正</t>
    <rPh sb="0" eb="2">
      <t>チョクセツ</t>
    </rPh>
    <rPh sb="2" eb="4">
      <t>シュウセイ</t>
    </rPh>
    <phoneticPr fontId="1"/>
  </si>
  <si>
    <t>国民の休日</t>
    <rPh sb="0" eb="2">
      <t>コクミン</t>
    </rPh>
    <rPh sb="3" eb="5">
      <t>キュウジツ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</si>
  <si>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</si>
  <si>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憲法記念日</t>
    <rPh sb="0" eb="2">
      <t>ケンポウ</t>
    </rPh>
    <rPh sb="2" eb="5">
      <t>キネンビ</t>
    </rPh>
    <phoneticPr fontId="1"/>
  </si>
  <si>
    <t>振替休日</t>
    <rPh sb="0" eb="2">
      <t>フリカエ</t>
    </rPh>
    <rPh sb="2" eb="4">
      <t>キュウジツ</t>
    </rPh>
    <phoneticPr fontId="1"/>
  </si>
  <si>
    <t>国民の休日</t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</si>
  <si>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</si>
  <si>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</si>
  <si>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振替休日</t>
    <rPh sb="0" eb="4">
      <t>フリカエキュウジツ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</si>
  <si>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</si>
  <si>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海の日</t>
    <rPh sb="0" eb="1">
      <t>ウミ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</si>
</sst>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09]mmmm;@"/>
    <numFmt numFmtId="177" formatCode="yyyy"/>
    <numFmt numFmtId="178" formatCode="d"/>
    <numFmt numFmtId="179" formatCode="[$-F800]dddd\,\ mmmm\ dd\,\ yyyy"/>
    <numFmt numFmtId="180" formatCode="mmmm"/>
    <numFmt numFmtId="181" formatCode="0_);[Red]\(0\)"/>
  </numFmts>
  <fonts count="6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ｺﾞｼｯｸE"/>
      <family val="3"/>
      <charset val="128"/>
    </font>
    <font>
      <sz val="18"/>
      <color indexed="23"/>
      <name val="HGPｺﾞｼｯｸE"/>
      <family val="3"/>
      <charset val="128"/>
    </font>
    <font>
      <sz val="18"/>
      <color indexed="23"/>
      <name val="HGｺﾞｼｯｸE"/>
      <family val="3"/>
      <charset val="128"/>
    </font>
    <font>
      <sz val="18"/>
      <color indexed="23"/>
      <name val="ＭＳ Ｐゴシック"/>
      <family val="3"/>
      <charset val="128"/>
    </font>
    <font>
      <sz val="11"/>
      <color theme="0"/>
      <name val="HGPｺﾞｼｯｸE"/>
      <family val="3"/>
      <charset val="128"/>
    </font>
    <font>
      <sz val="11"/>
      <color theme="4"/>
      <name val="HGPｺﾞｼｯｸE"/>
      <family val="3"/>
      <charset val="128"/>
    </font>
    <font>
      <sz val="36"/>
      <color theme="9" tint="-0.249977111117893"/>
      <name val="HGPｺﾞｼｯｸE"/>
      <family val="3"/>
      <charset val="128"/>
    </font>
    <font>
      <sz val="18"/>
      <color theme="1" tint="0.34998626667073579"/>
      <name val="HGPｺﾞｼｯｸE"/>
      <family val="3"/>
      <charset val="128"/>
    </font>
    <font>
      <sz val="11"/>
      <color theme="1" tint="0.34998626667073579"/>
      <name val="HGPｺﾞｼｯｸE"/>
      <family val="3"/>
      <charset val="128"/>
    </font>
    <font>
      <sz val="12"/>
      <color indexed="9"/>
      <name val="HGPｺﾞｼｯｸE"/>
      <family val="3"/>
      <charset val="128"/>
    </font>
    <font>
      <sz val="12"/>
      <color theme="1" tint="0.34998626667073579"/>
      <name val="HGPｺﾞｼｯｸE"/>
      <family val="3"/>
      <charset val="128"/>
    </font>
    <font>
      <sz val="16"/>
      <color theme="1" tint="0.34998626667073579"/>
      <name val="HGPｺﾞｼｯｸE"/>
      <family val="3"/>
      <charset val="128"/>
    </font>
    <font>
      <sz val="11"/>
      <color theme="2" tint="-0.499984740745262"/>
      <name val="HGPｺﾞｼｯｸE"/>
      <family val="3"/>
      <charset val="128"/>
    </font>
    <font>
      <sz val="12"/>
      <color theme="3" tint="0.39997558519241921"/>
      <name val="HGPｺﾞｼｯｸE"/>
      <family val="3"/>
      <charset val="128"/>
    </font>
    <font>
      <sz val="12"/>
      <color indexed="23"/>
      <name val="HGｺﾞｼｯｸE"/>
      <family val="3"/>
      <charset val="128"/>
    </font>
    <font>
      <sz val="12"/>
      <color indexed="23"/>
      <name val="ＭＳ Ｐゴシック"/>
      <family val="3"/>
      <charset val="128"/>
    </font>
    <font>
      <sz val="28"/>
      <color theme="9" tint="-0.249977111117893"/>
      <name val="HGPｺﾞｼｯｸE"/>
      <family val="3"/>
      <charset val="128"/>
    </font>
    <font>
      <sz val="2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23"/>
      <name val="HGPｺﾞｼｯｸE"/>
      <family val="3"/>
      <charset val="128"/>
    </font>
    <font>
      <sz val="6"/>
      <color indexed="23"/>
      <name val="HGPｺﾞｼｯｸE"/>
      <family val="3"/>
      <charset val="128"/>
    </font>
    <font>
      <sz val="18"/>
      <color theme="9" tint="-0.249977111117893"/>
      <name val="HGPｺﾞｼｯｸE"/>
      <family val="3"/>
      <charset val="128"/>
    </font>
    <font>
      <sz val="18"/>
      <name val="ＭＳ Ｐゴシック"/>
      <family val="3"/>
      <charset val="128"/>
    </font>
    <font>
      <sz val="14"/>
      <color indexed="9"/>
      <name val="HGPｺﾞｼｯｸE"/>
      <family val="3"/>
      <charset val="128"/>
    </font>
    <font>
      <sz val="16"/>
      <color indexed="9"/>
      <name val="HGPｺﾞｼｯｸE"/>
      <family val="3"/>
      <charset val="128"/>
    </font>
    <font>
      <sz val="36"/>
      <name val="ＭＳ Ｐゴシック"/>
      <family val="3"/>
      <charset val="128"/>
    </font>
    <font>
      <sz val="20"/>
      <color theme="1" tint="0.34998626667073579"/>
      <name val="HGPｺﾞｼｯｸE"/>
      <family val="3"/>
      <charset val="128"/>
    </font>
    <font>
      <sz val="20"/>
      <color theme="3" tint="0.39997558519241921"/>
      <name val="HGPｺﾞｼｯｸE"/>
      <family val="3"/>
      <charset val="128"/>
    </font>
    <font>
      <sz val="16"/>
      <color theme="3" tint="0.39997558519241921"/>
      <name val="HGPｺﾞｼｯｸE"/>
      <family val="3"/>
      <charset val="128"/>
    </font>
    <font>
      <sz val="20"/>
      <color indexed="23"/>
      <name val="HGｺﾞｼｯｸE"/>
      <family val="3"/>
      <charset val="128"/>
    </font>
    <font>
      <sz val="20"/>
      <color indexed="23"/>
      <name val="ＭＳ Ｐゴシック"/>
      <family val="3"/>
      <charset val="128"/>
    </font>
    <font>
      <sz val="14"/>
      <color theme="1" tint="0.34998626667073579"/>
      <name val="HGPｺﾞｼｯｸE"/>
      <family val="3"/>
      <charset val="128"/>
    </font>
    <font>
      <sz val="14"/>
      <color theme="3" tint="0.39997558519241921"/>
      <name val="HGPｺﾞｼｯｸE"/>
      <family val="3"/>
      <charset val="128"/>
    </font>
    <font>
      <sz val="14"/>
      <color indexed="23"/>
      <name val="HGｺﾞｼｯｸE"/>
      <family val="3"/>
      <charset val="128"/>
    </font>
    <font>
      <sz val="14"/>
      <color indexed="23"/>
      <name val="ＭＳ Ｐゴシック"/>
      <family val="3"/>
      <charset val="128"/>
    </font>
    <font>
      <sz val="10"/>
      <color theme="1" tint="0.34998626667073579"/>
      <name val="HGPｺﾞｼｯｸE"/>
      <family val="3"/>
      <charset val="128"/>
    </font>
    <font>
      <sz val="10"/>
      <color theme="3" tint="0.39997558519241921"/>
      <name val="HGPｺﾞｼｯｸE"/>
      <family val="3"/>
      <charset val="128"/>
    </font>
    <font>
      <sz val="10"/>
      <color indexed="23"/>
      <name val="HGｺﾞｼｯｸE"/>
      <family val="3"/>
      <charset val="128"/>
    </font>
    <font>
      <sz val="10"/>
      <color indexed="23"/>
      <name val="ＭＳ Ｐゴシック"/>
      <family val="3"/>
      <charset val="128"/>
    </font>
    <font>
      <sz val="14"/>
      <color theme="2" tint="-0.499984740745262"/>
      <name val="HGPｺﾞｼｯｸE"/>
      <family val="3"/>
      <charset val="128"/>
    </font>
    <font>
      <sz val="9"/>
      <color theme="1" tint="0.34998626667073579"/>
      <name val="HGPｺﾞｼｯｸE"/>
      <family val="3"/>
      <charset val="128"/>
    </font>
    <font>
      <sz val="8"/>
      <color theme="1" tint="0.34998626667073579"/>
      <name val="HGPｺﾞｼｯｸE"/>
      <family val="3"/>
      <charset val="128"/>
    </font>
    <font>
      <sz val="10"/>
      <color rgb="FFFF0000"/>
      <name val="HGPｺﾞｼｯｸE"/>
      <family val="3"/>
      <charset val="128"/>
    </font>
    <font>
      <sz val="10"/>
      <color theme="0" tint="-0.249977111117893"/>
      <name val="HGPｺﾞｼｯｸE"/>
      <family val="3"/>
      <charset val="128"/>
    </font>
    <font>
      <sz val="12"/>
      <color theme="5"/>
      <name val="HGPｺﾞｼｯｸE"/>
      <family val="3"/>
      <charset val="128"/>
    </font>
    <font>
      <sz val="14"/>
      <color rgb="FFFF0000"/>
      <name val="HGPｺﾞｼｯｸE"/>
      <family val="3"/>
      <charset val="128"/>
    </font>
    <font>
      <sz val="24"/>
      <color theme="9" tint="-0.249977111117893"/>
      <name val="HGPｺﾞｼｯｸE"/>
      <family val="3"/>
      <charset val="128"/>
    </font>
    <font>
      <sz val="24"/>
      <name val="ＭＳ Ｐゴシック"/>
      <family val="3"/>
      <charset val="128"/>
    </font>
    <font>
      <sz val="36"/>
      <color theme="1" tint="0.34998626667073579"/>
      <name val="HGPｺﾞｼｯｸE"/>
      <family val="3"/>
      <charset val="128"/>
    </font>
    <font>
      <sz val="36"/>
      <color theme="3" tint="0.39997558519241921"/>
      <name val="HGPｺﾞｼｯｸE"/>
      <family val="3"/>
      <charset val="128"/>
    </font>
    <font>
      <sz val="36"/>
      <color indexed="23"/>
      <name val="HGｺﾞｼｯｸE"/>
      <family val="3"/>
      <charset val="128"/>
    </font>
    <font>
      <sz val="36"/>
      <color indexed="23"/>
      <name val="ＭＳ Ｐゴシック"/>
      <family val="3"/>
      <charset val="128"/>
    </font>
    <font>
      <sz val="48"/>
      <color theme="9" tint="-0.249977111117893"/>
      <name val="HGPｺﾞｼｯｸE"/>
      <family val="3"/>
      <charset val="128"/>
    </font>
    <font>
      <sz val="48"/>
      <name val="ＭＳ Ｐゴシック"/>
      <family val="3"/>
      <charset val="128"/>
    </font>
    <font>
      <sz val="28"/>
      <color indexed="23"/>
      <name val="HGPｺﾞｼｯｸE"/>
      <family val="3"/>
      <charset val="128"/>
    </font>
    <font>
      <sz val="6"/>
      <color indexed="9"/>
      <name val="HGPｺﾞｼｯｸE"/>
      <family val="3"/>
      <charset val="128"/>
    </font>
    <font>
      <sz val="11"/>
      <color theme="9" tint="-0.249977111117893"/>
      <name val="HGPｺﾞｼｯｸE"/>
      <family val="3"/>
      <charset val="128"/>
    </font>
    <font>
      <sz val="9"/>
      <color theme="3" tint="0.39997558519241921"/>
      <name val="HGPｺﾞｼｯｸE"/>
      <family val="3"/>
      <charset val="128"/>
    </font>
    <font>
      <sz val="9"/>
      <color indexed="23"/>
      <name val="HGｺﾞｼｯｸE"/>
      <family val="3"/>
      <charset val="128"/>
    </font>
    <font>
      <sz val="9"/>
      <color indexed="23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178" fontId="13" fillId="3" borderId="0" xfId="0" applyNumberFormat="1" applyFont="1" applyFill="1" applyAlignment="1">
      <alignment horizontal="left" vertical="center" shrinkToFit="1"/>
    </xf>
    <xf numFmtId="178" fontId="16" fillId="3" borderId="0" xfId="0" applyNumberFormat="1" applyFont="1" applyFill="1" applyAlignment="1">
      <alignment horizontal="left" vertical="center" shrinkToFit="1"/>
    </xf>
    <xf numFmtId="178" fontId="15" fillId="3" borderId="0" xfId="0" applyNumberFormat="1" applyFont="1" applyFill="1" applyAlignment="1">
      <alignment horizontal="left" vertical="center" shrinkToFit="1"/>
    </xf>
    <xf numFmtId="179" fontId="15" fillId="3" borderId="0" xfId="0" applyNumberFormat="1" applyFont="1" applyFill="1" applyAlignment="1">
      <alignment horizontal="left" vertical="center" shrinkToFit="1"/>
    </xf>
    <xf numFmtId="0" fontId="16" fillId="3" borderId="0" xfId="1" applyNumberFormat="1" applyFont="1" applyFill="1" applyAlignment="1">
      <alignment horizontal="left" vertical="center" shrinkToFit="1"/>
    </xf>
    <xf numFmtId="178" fontId="16" fillId="3" borderId="0" xfId="1" applyNumberFormat="1" applyFont="1" applyFill="1" applyAlignment="1">
      <alignment horizontal="left" vertical="center" shrinkToFit="1"/>
    </xf>
    <xf numFmtId="178" fontId="17" fillId="3" borderId="0" xfId="0" applyNumberFormat="1" applyFont="1" applyFill="1" applyAlignment="1">
      <alignment horizontal="left" vertical="center" shrinkToFit="1"/>
    </xf>
    <xf numFmtId="178" fontId="15" fillId="3" borderId="3" xfId="0" applyNumberFormat="1" applyFont="1" applyFill="1" applyBorder="1" applyAlignment="1">
      <alignment horizontal="left" vertical="center" shrinkToFit="1"/>
    </xf>
    <xf numFmtId="0" fontId="16" fillId="3" borderId="3" xfId="1" applyNumberFormat="1" applyFont="1" applyFill="1" applyBorder="1" applyAlignment="1">
      <alignment horizontal="left" vertical="center" shrinkToFit="1"/>
    </xf>
    <xf numFmtId="0" fontId="16" fillId="3" borderId="0" xfId="1" applyNumberFormat="1" applyFont="1" applyFill="1" applyBorder="1" applyAlignment="1">
      <alignment horizontal="left" vertical="center" shrinkToFit="1"/>
    </xf>
    <xf numFmtId="178" fontId="13" fillId="3" borderId="0" xfId="0" applyNumberFormat="1" applyFont="1" applyFill="1" applyBorder="1" applyAlignment="1">
      <alignment horizontal="left" vertical="center" shrinkToFit="1"/>
    </xf>
    <xf numFmtId="178" fontId="15" fillId="3" borderId="0" xfId="0" applyNumberFormat="1" applyFont="1" applyFill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0" fontId="7" fillId="0" borderId="0" xfId="0" applyNumberFormat="1" applyFont="1" applyAlignment="1">
      <alignment horizontal="left" vertical="top" shrinkToFit="1"/>
    </xf>
    <xf numFmtId="0" fontId="8" fillId="0" borderId="0" xfId="0" applyNumberFormat="1" applyFont="1" applyAlignment="1">
      <alignment horizontal="left" vertical="top" shrinkToFit="1"/>
    </xf>
    <xf numFmtId="0" fontId="3" fillId="0" borderId="0" xfId="0" applyFont="1" applyAlignment="1">
      <alignment vertical="center" shrinkToFit="1"/>
    </xf>
    <xf numFmtId="178" fontId="15" fillId="0" borderId="1" xfId="0" applyNumberFormat="1" applyFont="1" applyBorder="1" applyAlignment="1">
      <alignment horizontal="left" vertical="top" shrinkToFit="1"/>
    </xf>
    <xf numFmtId="0" fontId="15" fillId="0" borderId="2" xfId="0" applyNumberFormat="1" applyFont="1" applyBorder="1" applyAlignment="1">
      <alignment horizontal="left" vertical="top" shrinkToFit="1"/>
    </xf>
    <xf numFmtId="178" fontId="18" fillId="0" borderId="1" xfId="0" applyNumberFormat="1" applyFont="1" applyBorder="1" applyAlignment="1">
      <alignment horizontal="left" vertical="top" shrinkToFit="1"/>
    </xf>
    <xf numFmtId="0" fontId="19" fillId="0" borderId="0" xfId="0" applyNumberFormat="1" applyFont="1" applyAlignment="1">
      <alignment horizontal="left" vertical="top" shrinkToFit="1"/>
    </xf>
    <xf numFmtId="178" fontId="15" fillId="0" borderId="4" xfId="0" applyNumberFormat="1" applyFont="1" applyBorder="1" applyAlignment="1">
      <alignment horizontal="left" vertical="top" shrinkToFit="1"/>
    </xf>
    <xf numFmtId="0" fontId="15" fillId="0" borderId="5" xfId="0" applyNumberFormat="1" applyFont="1" applyBorder="1" applyAlignment="1">
      <alignment horizontal="left" vertical="top" shrinkToFit="1"/>
    </xf>
    <xf numFmtId="178" fontId="18" fillId="0" borderId="4" xfId="0" applyNumberFormat="1" applyFont="1" applyBorder="1" applyAlignment="1">
      <alignment horizontal="left" vertical="top" shrinkToFit="1"/>
    </xf>
    <xf numFmtId="0" fontId="20" fillId="0" borderId="0" xfId="0" applyNumberFormat="1" applyFont="1" applyAlignment="1">
      <alignment horizontal="left" vertical="top" shrinkToFit="1"/>
    </xf>
    <xf numFmtId="0" fontId="22" fillId="0" borderId="0" xfId="0" applyFont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27" fillId="0" borderId="0" xfId="0" applyFont="1" applyAlignment="1">
      <alignment vertical="center" shrinkToFit="1"/>
    </xf>
    <xf numFmtId="0" fontId="30" fillId="0" borderId="0" xfId="0" applyFont="1" applyAlignment="1">
      <alignment vertical="center" shrinkToFit="1"/>
    </xf>
    <xf numFmtId="0" fontId="12" fillId="3" borderId="0" xfId="1" applyNumberFormat="1" applyFont="1" applyFill="1" applyAlignment="1">
      <alignment vertical="center" shrinkToFit="1"/>
    </xf>
    <xf numFmtId="14" fontId="15" fillId="3" borderId="3" xfId="0" applyNumberFormat="1" applyFont="1" applyFill="1" applyBorder="1" applyAlignment="1">
      <alignment horizontal="left" vertical="center" shrinkToFit="1"/>
    </xf>
    <xf numFmtId="14" fontId="15" fillId="3" borderId="0" xfId="0" applyNumberFormat="1" applyFont="1" applyFill="1" applyAlignment="1">
      <alignment horizontal="left" vertical="center" shrinkToFit="1"/>
    </xf>
    <xf numFmtId="14" fontId="13" fillId="3" borderId="0" xfId="0" applyNumberFormat="1" applyFont="1" applyFill="1" applyAlignment="1">
      <alignment horizontal="left" vertical="center" shrinkToFit="1"/>
    </xf>
    <xf numFmtId="178" fontId="13" fillId="6" borderId="0" xfId="0" applyNumberFormat="1" applyFont="1" applyFill="1" applyBorder="1" applyAlignment="1">
      <alignment horizontal="left" vertical="center" shrinkToFit="1"/>
    </xf>
    <xf numFmtId="178" fontId="13" fillId="6" borderId="0" xfId="0" applyNumberFormat="1" applyFont="1" applyFill="1" applyAlignment="1">
      <alignment horizontal="left" vertical="center" shrinkToFit="1"/>
    </xf>
    <xf numFmtId="178" fontId="31" fillId="0" borderId="1" xfId="0" applyNumberFormat="1" applyFont="1" applyBorder="1" applyAlignment="1">
      <alignment horizontal="left" vertical="top" shrinkToFit="1"/>
    </xf>
    <xf numFmtId="0" fontId="31" fillId="0" borderId="2" xfId="0" applyNumberFormat="1" applyFont="1" applyBorder="1" applyAlignment="1">
      <alignment horizontal="left" vertical="top" shrinkToFit="1"/>
    </xf>
    <xf numFmtId="178" fontId="32" fillId="0" borderId="1" xfId="0" applyNumberFormat="1" applyFont="1" applyBorder="1" applyAlignment="1">
      <alignment horizontal="left" vertical="top" shrinkToFit="1"/>
    </xf>
    <xf numFmtId="178" fontId="31" fillId="0" borderId="4" xfId="0" applyNumberFormat="1" applyFont="1" applyBorder="1" applyAlignment="1">
      <alignment horizontal="left" vertical="top" shrinkToFit="1"/>
    </xf>
    <xf numFmtId="0" fontId="31" fillId="0" borderId="5" xfId="0" applyNumberFormat="1" applyFont="1" applyBorder="1" applyAlignment="1">
      <alignment horizontal="left" vertical="top" shrinkToFit="1"/>
    </xf>
    <xf numFmtId="178" fontId="32" fillId="0" borderId="4" xfId="0" applyNumberFormat="1" applyFont="1" applyBorder="1" applyAlignment="1">
      <alignment horizontal="left" vertical="top" shrinkToFit="1"/>
    </xf>
    <xf numFmtId="178" fontId="16" fillId="0" borderId="1" xfId="0" applyNumberFormat="1" applyFont="1" applyBorder="1" applyAlignment="1">
      <alignment horizontal="left" vertical="top" shrinkToFit="1"/>
    </xf>
    <xf numFmtId="0" fontId="16" fillId="0" borderId="2" xfId="0" applyNumberFormat="1" applyFont="1" applyBorder="1" applyAlignment="1">
      <alignment horizontal="left" vertical="top" shrinkToFit="1"/>
    </xf>
    <xf numFmtId="178" fontId="33" fillId="0" borderId="1" xfId="0" applyNumberFormat="1" applyFont="1" applyBorder="1" applyAlignment="1">
      <alignment horizontal="left" vertical="top" shrinkToFit="1"/>
    </xf>
    <xf numFmtId="178" fontId="16" fillId="0" borderId="4" xfId="0" applyNumberFormat="1" applyFont="1" applyBorder="1" applyAlignment="1">
      <alignment horizontal="left" vertical="top" shrinkToFit="1"/>
    </xf>
    <xf numFmtId="0" fontId="16" fillId="0" borderId="5" xfId="0" applyNumberFormat="1" applyFont="1" applyBorder="1" applyAlignment="1">
      <alignment horizontal="left" vertical="top" shrinkToFit="1"/>
    </xf>
    <xf numFmtId="178" fontId="33" fillId="0" borderId="4" xfId="0" applyNumberFormat="1" applyFont="1" applyBorder="1" applyAlignment="1">
      <alignment horizontal="left" vertical="top" shrinkToFit="1"/>
    </xf>
    <xf numFmtId="0" fontId="34" fillId="0" borderId="0" xfId="0" applyNumberFormat="1" applyFont="1" applyAlignment="1">
      <alignment horizontal="left" vertical="top" shrinkToFit="1"/>
    </xf>
    <xf numFmtId="0" fontId="35" fillId="0" borderId="0" xfId="0" applyNumberFormat="1" applyFont="1" applyAlignment="1">
      <alignment horizontal="left" vertical="top" shrinkToFit="1"/>
    </xf>
    <xf numFmtId="178" fontId="36" fillId="0" borderId="1" xfId="0" applyNumberFormat="1" applyFont="1" applyBorder="1" applyAlignment="1">
      <alignment horizontal="left" vertical="top" shrinkToFit="1"/>
    </xf>
    <xf numFmtId="0" fontId="36" fillId="0" borderId="2" xfId="0" applyNumberFormat="1" applyFont="1" applyBorder="1" applyAlignment="1">
      <alignment horizontal="left" vertical="top" shrinkToFit="1"/>
    </xf>
    <xf numFmtId="178" fontId="37" fillId="0" borderId="1" xfId="0" applyNumberFormat="1" applyFont="1" applyBorder="1" applyAlignment="1">
      <alignment horizontal="left" vertical="top" shrinkToFit="1"/>
    </xf>
    <xf numFmtId="0" fontId="38" fillId="0" borderId="0" xfId="0" applyNumberFormat="1" applyFont="1" applyAlignment="1">
      <alignment horizontal="left" vertical="top" shrinkToFit="1"/>
    </xf>
    <xf numFmtId="178" fontId="36" fillId="0" borderId="4" xfId="0" applyNumberFormat="1" applyFont="1" applyBorder="1" applyAlignment="1">
      <alignment horizontal="left" vertical="top" shrinkToFit="1"/>
    </xf>
    <xf numFmtId="0" fontId="36" fillId="0" borderId="5" xfId="0" applyNumberFormat="1" applyFont="1" applyBorder="1" applyAlignment="1">
      <alignment horizontal="left" vertical="top" shrinkToFit="1"/>
    </xf>
    <xf numFmtId="178" fontId="37" fillId="0" borderId="4" xfId="0" applyNumberFormat="1" applyFont="1" applyBorder="1" applyAlignment="1">
      <alignment horizontal="left" vertical="top" shrinkToFit="1"/>
    </xf>
    <xf numFmtId="0" fontId="39" fillId="0" borderId="0" xfId="0" applyNumberFormat="1" applyFont="1" applyAlignment="1">
      <alignment horizontal="left" vertical="top" shrinkToFit="1"/>
    </xf>
    <xf numFmtId="178" fontId="40" fillId="0" borderId="1" xfId="0" applyNumberFormat="1" applyFont="1" applyBorder="1" applyAlignment="1">
      <alignment horizontal="left" vertical="top" shrinkToFit="1"/>
    </xf>
    <xf numFmtId="0" fontId="40" fillId="0" borderId="2" xfId="0" applyNumberFormat="1" applyFont="1" applyBorder="1" applyAlignment="1">
      <alignment horizontal="left" vertical="top" shrinkToFit="1"/>
    </xf>
    <xf numFmtId="178" fontId="41" fillId="0" borderId="1" xfId="0" applyNumberFormat="1" applyFont="1" applyBorder="1" applyAlignment="1">
      <alignment horizontal="left" vertical="top" shrinkToFit="1"/>
    </xf>
    <xf numFmtId="0" fontId="42" fillId="0" borderId="0" xfId="0" applyNumberFormat="1" applyFont="1" applyAlignment="1">
      <alignment horizontal="left" vertical="top" shrinkToFit="1"/>
    </xf>
    <xf numFmtId="178" fontId="40" fillId="0" borderId="4" xfId="0" applyNumberFormat="1" applyFont="1" applyBorder="1" applyAlignment="1">
      <alignment horizontal="left" vertical="top" shrinkToFit="1"/>
    </xf>
    <xf numFmtId="0" fontId="40" fillId="0" borderId="5" xfId="0" applyNumberFormat="1" applyFont="1" applyBorder="1" applyAlignment="1">
      <alignment horizontal="left" vertical="top" shrinkToFit="1"/>
    </xf>
    <xf numFmtId="178" fontId="41" fillId="0" borderId="4" xfId="0" applyNumberFormat="1" applyFont="1" applyBorder="1" applyAlignment="1">
      <alignment horizontal="left" vertical="top" shrinkToFit="1"/>
    </xf>
    <xf numFmtId="0" fontId="43" fillId="0" borderId="0" xfId="0" applyNumberFormat="1" applyFont="1" applyAlignment="1">
      <alignment horizontal="left" vertical="top" shrinkToFit="1"/>
    </xf>
    <xf numFmtId="180" fontId="44" fillId="3" borderId="0" xfId="1" applyNumberFormat="1" applyFont="1" applyFill="1" applyAlignment="1">
      <alignment horizontal="left" vertical="center" shrinkToFit="1"/>
    </xf>
    <xf numFmtId="178" fontId="44" fillId="3" borderId="0" xfId="0" applyNumberFormat="1" applyFont="1" applyFill="1" applyAlignment="1">
      <alignment horizontal="left" vertical="center" shrinkToFit="1"/>
    </xf>
    <xf numFmtId="178" fontId="15" fillId="3" borderId="0" xfId="0" applyNumberFormat="1" applyFont="1" applyFill="1" applyAlignment="1" applyProtection="1">
      <alignment horizontal="left" vertical="center" shrinkToFit="1"/>
      <protection locked="0"/>
    </xf>
    <xf numFmtId="178" fontId="13" fillId="3" borderId="0" xfId="0" applyNumberFormat="1" applyFont="1" applyFill="1" applyAlignment="1" applyProtection="1">
      <alignment horizontal="left" vertical="center" shrinkToFit="1"/>
      <protection locked="0"/>
    </xf>
    <xf numFmtId="178" fontId="16" fillId="3" borderId="0" xfId="0" applyNumberFormat="1" applyFont="1" applyFill="1" applyAlignment="1" applyProtection="1">
      <alignment horizontal="left" vertical="center" shrinkToFit="1"/>
      <protection locked="0"/>
    </xf>
    <xf numFmtId="178" fontId="15" fillId="7" borderId="0" xfId="0" applyNumberFormat="1" applyFont="1" applyFill="1" applyAlignment="1" applyProtection="1">
      <alignment horizontal="left" vertical="center" shrinkToFit="1"/>
      <protection locked="0"/>
    </xf>
    <xf numFmtId="179" fontId="40" fillId="3" borderId="0" xfId="0" applyNumberFormat="1" applyFont="1" applyFill="1" applyAlignment="1">
      <alignment horizontal="left" vertical="center" shrinkToFit="1"/>
    </xf>
    <xf numFmtId="178" fontId="40" fillId="3" borderId="0" xfId="0" applyNumberFormat="1" applyFont="1" applyFill="1" applyAlignment="1">
      <alignment horizontal="left" vertical="center" shrinkToFit="1"/>
    </xf>
    <xf numFmtId="178" fontId="40" fillId="3" borderId="0" xfId="1" applyNumberFormat="1" applyFont="1" applyFill="1" applyAlignment="1">
      <alignment horizontal="left" vertical="center" shrinkToFit="1"/>
    </xf>
    <xf numFmtId="0" fontId="13" fillId="3" borderId="0" xfId="0" applyNumberFormat="1" applyFont="1" applyFill="1" applyAlignment="1">
      <alignment horizontal="left" vertical="center" shrinkToFit="1"/>
    </xf>
    <xf numFmtId="181" fontId="13" fillId="3" borderId="0" xfId="0" applyNumberFormat="1" applyFont="1" applyFill="1" applyAlignment="1">
      <alignment horizontal="left" vertical="center" shrinkToFit="1"/>
    </xf>
    <xf numFmtId="178" fontId="15" fillId="3" borderId="9" xfId="0" applyNumberFormat="1" applyFont="1" applyFill="1" applyBorder="1" applyAlignment="1">
      <alignment horizontal="left" vertical="center" shrinkToFit="1"/>
    </xf>
    <xf numFmtId="178" fontId="15" fillId="3" borderId="10" xfId="0" applyNumberFormat="1" applyFont="1" applyFill="1" applyBorder="1" applyAlignment="1">
      <alignment horizontal="left" vertical="center" shrinkToFit="1"/>
    </xf>
    <xf numFmtId="179" fontId="40" fillId="3" borderId="11" xfId="0" applyNumberFormat="1" applyFont="1" applyFill="1" applyBorder="1" applyAlignment="1">
      <alignment horizontal="left" vertical="center" shrinkToFit="1"/>
    </xf>
    <xf numFmtId="178" fontId="40" fillId="3" borderId="0" xfId="0" applyNumberFormat="1" applyFont="1" applyFill="1" applyBorder="1" applyAlignment="1">
      <alignment horizontal="left" vertical="center" shrinkToFit="1"/>
    </xf>
    <xf numFmtId="181" fontId="40" fillId="3" borderId="0" xfId="0" applyNumberFormat="1" applyFont="1" applyFill="1" applyBorder="1" applyAlignment="1">
      <alignment horizontal="left" vertical="center" shrinkToFit="1"/>
    </xf>
    <xf numFmtId="14" fontId="46" fillId="8" borderId="0" xfId="0" applyNumberFormat="1" applyFont="1" applyFill="1" applyBorder="1" applyAlignment="1">
      <alignment horizontal="left" vertical="center" shrinkToFit="1"/>
    </xf>
    <xf numFmtId="178" fontId="48" fillId="3" borderId="12" xfId="0" applyNumberFormat="1" applyFont="1" applyFill="1" applyBorder="1" applyAlignment="1">
      <alignment horizontal="left" vertical="center" shrinkToFit="1"/>
    </xf>
    <xf numFmtId="179" fontId="40" fillId="3" borderId="0" xfId="0" applyNumberFormat="1" applyFont="1" applyFill="1" applyBorder="1" applyAlignment="1">
      <alignment horizontal="left" vertical="center" shrinkToFit="1"/>
    </xf>
    <xf numFmtId="178" fontId="40" fillId="3" borderId="0" xfId="1" applyNumberFormat="1" applyFont="1" applyFill="1" applyBorder="1" applyAlignment="1">
      <alignment horizontal="left" vertical="center" shrinkToFit="1"/>
    </xf>
    <xf numFmtId="181" fontId="40" fillId="3" borderId="0" xfId="1" applyNumberFormat="1" applyFont="1" applyFill="1" applyBorder="1" applyAlignment="1">
      <alignment horizontal="left" vertical="center" shrinkToFit="1"/>
    </xf>
    <xf numFmtId="181" fontId="13" fillId="3" borderId="0" xfId="0" applyNumberFormat="1" applyFont="1" applyFill="1" applyBorder="1" applyAlignment="1">
      <alignment horizontal="left" vertical="center" shrinkToFit="1"/>
    </xf>
    <xf numFmtId="178" fontId="40" fillId="3" borderId="12" xfId="0" applyNumberFormat="1" applyFont="1" applyFill="1" applyBorder="1" applyAlignment="1">
      <alignment horizontal="left" vertical="center" shrinkToFit="1"/>
    </xf>
    <xf numFmtId="179" fontId="40" fillId="3" borderId="13" xfId="0" applyNumberFormat="1" applyFont="1" applyFill="1" applyBorder="1" applyAlignment="1">
      <alignment horizontal="left" vertical="center" shrinkToFit="1"/>
    </xf>
    <xf numFmtId="178" fontId="13" fillId="3" borderId="14" xfId="0" applyNumberFormat="1" applyFont="1" applyFill="1" applyBorder="1" applyAlignment="1">
      <alignment horizontal="left" vertical="center" shrinkToFit="1"/>
    </xf>
    <xf numFmtId="178" fontId="40" fillId="3" borderId="15" xfId="0" applyNumberFormat="1" applyFont="1" applyFill="1" applyBorder="1" applyAlignment="1">
      <alignment horizontal="left" vertical="center" shrinkToFit="1"/>
    </xf>
    <xf numFmtId="178" fontId="49" fillId="9" borderId="8" xfId="0" applyNumberFormat="1" applyFont="1" applyFill="1" applyBorder="1" applyAlignment="1">
      <alignment horizontal="left" vertical="center" shrinkToFit="1"/>
    </xf>
    <xf numFmtId="14" fontId="47" fillId="9" borderId="0" xfId="0" applyNumberFormat="1" applyFont="1" applyFill="1" applyBorder="1" applyAlignment="1">
      <alignment horizontal="left" vertical="center" shrinkToFit="1"/>
    </xf>
    <xf numFmtId="14" fontId="47" fillId="10" borderId="0" xfId="0" applyNumberFormat="1" applyFont="1" applyFill="1" applyBorder="1" applyAlignment="1">
      <alignment horizontal="left" vertical="center" shrinkToFit="1"/>
    </xf>
    <xf numFmtId="181" fontId="47" fillId="3" borderId="0" xfId="0" applyNumberFormat="1" applyFont="1" applyFill="1" applyBorder="1" applyAlignment="1">
      <alignment horizontal="left" vertical="center" shrinkToFit="1"/>
    </xf>
    <xf numFmtId="178" fontId="36" fillId="3" borderId="0" xfId="0" applyNumberFormat="1" applyFont="1" applyFill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178" fontId="53" fillId="0" borderId="1" xfId="0" applyNumberFormat="1" applyFont="1" applyBorder="1" applyAlignment="1">
      <alignment horizontal="left" vertical="top" shrinkToFit="1"/>
    </xf>
    <xf numFmtId="0" fontId="53" fillId="0" borderId="2" xfId="0" applyNumberFormat="1" applyFont="1" applyBorder="1" applyAlignment="1">
      <alignment horizontal="left" vertical="top" shrinkToFit="1"/>
    </xf>
    <xf numFmtId="178" fontId="54" fillId="0" borderId="1" xfId="0" applyNumberFormat="1" applyFont="1" applyBorder="1" applyAlignment="1">
      <alignment horizontal="left" vertical="top" shrinkToFit="1"/>
    </xf>
    <xf numFmtId="0" fontId="55" fillId="0" borderId="0" xfId="0" applyNumberFormat="1" applyFont="1" applyAlignment="1">
      <alignment horizontal="left" vertical="top" shrinkToFit="1"/>
    </xf>
    <xf numFmtId="178" fontId="53" fillId="0" borderId="4" xfId="0" applyNumberFormat="1" applyFont="1" applyBorder="1" applyAlignment="1">
      <alignment horizontal="left" vertical="top" shrinkToFit="1"/>
    </xf>
    <xf numFmtId="0" fontId="53" fillId="0" borderId="5" xfId="0" applyNumberFormat="1" applyFont="1" applyBorder="1" applyAlignment="1">
      <alignment horizontal="left" vertical="top" shrinkToFit="1"/>
    </xf>
    <xf numFmtId="178" fontId="54" fillId="0" borderId="4" xfId="0" applyNumberFormat="1" applyFont="1" applyBorder="1" applyAlignment="1">
      <alignment horizontal="left" vertical="top" shrinkToFit="1"/>
    </xf>
    <xf numFmtId="0" fontId="56" fillId="0" borderId="0" xfId="0" applyNumberFormat="1" applyFont="1" applyAlignment="1">
      <alignment horizontal="left" vertical="top" shrinkToFit="1"/>
    </xf>
    <xf numFmtId="0" fontId="58" fillId="0" borderId="0" xfId="0" applyFont="1" applyAlignment="1">
      <alignment vertical="center" shrinkToFit="1"/>
    </xf>
    <xf numFmtId="178" fontId="45" fillId="0" borderId="1" xfId="0" applyNumberFormat="1" applyFont="1" applyBorder="1" applyAlignment="1">
      <alignment horizontal="left" vertical="top" shrinkToFit="1"/>
    </xf>
    <xf numFmtId="0" fontId="45" fillId="0" borderId="2" xfId="0" applyNumberFormat="1" applyFont="1" applyBorder="1" applyAlignment="1">
      <alignment horizontal="left" vertical="top" shrinkToFit="1"/>
    </xf>
    <xf numFmtId="178" fontId="62" fillId="0" borderId="1" xfId="0" applyNumberFormat="1" applyFont="1" applyBorder="1" applyAlignment="1">
      <alignment horizontal="left" vertical="top" shrinkToFit="1"/>
    </xf>
    <xf numFmtId="0" fontId="63" fillId="0" borderId="0" xfId="0" applyNumberFormat="1" applyFont="1" applyAlignment="1">
      <alignment horizontal="left" vertical="top" shrinkToFit="1"/>
    </xf>
    <xf numFmtId="178" fontId="45" fillId="0" borderId="4" xfId="0" applyNumberFormat="1" applyFont="1" applyBorder="1" applyAlignment="1">
      <alignment horizontal="left" vertical="top" shrinkToFit="1"/>
    </xf>
    <xf numFmtId="0" fontId="45" fillId="0" borderId="5" xfId="0" applyNumberFormat="1" applyFont="1" applyBorder="1" applyAlignment="1">
      <alignment horizontal="left" vertical="top" shrinkToFit="1"/>
    </xf>
    <xf numFmtId="178" fontId="62" fillId="0" borderId="4" xfId="0" applyNumberFormat="1" applyFont="1" applyBorder="1" applyAlignment="1">
      <alignment horizontal="left" vertical="top" shrinkToFit="1"/>
    </xf>
    <xf numFmtId="0" fontId="64" fillId="0" borderId="0" xfId="0" applyNumberFormat="1" applyFont="1" applyAlignment="1">
      <alignment horizontal="left" vertical="top" shrinkToFit="1"/>
    </xf>
    <xf numFmtId="179" fontId="40" fillId="11" borderId="11" xfId="0" applyNumberFormat="1" applyFont="1" applyFill="1" applyBorder="1" applyAlignment="1">
      <alignment horizontal="left" vertical="center" shrinkToFit="1"/>
    </xf>
    <xf numFmtId="178" fontId="40" fillId="11" borderId="11" xfId="1" applyNumberFormat="1" applyFont="1" applyFill="1" applyBorder="1" applyAlignment="1">
      <alignment horizontal="left" vertical="center" shrinkToFit="1"/>
    </xf>
    <xf numFmtId="178" fontId="40" fillId="11" borderId="11" xfId="0" applyNumberFormat="1" applyFont="1" applyFill="1" applyBorder="1" applyAlignment="1">
      <alignment horizontal="left" vertical="center" shrinkToFit="1"/>
    </xf>
    <xf numFmtId="178" fontId="13" fillId="11" borderId="11" xfId="0" applyNumberFormat="1" applyFont="1" applyFill="1" applyBorder="1" applyAlignment="1">
      <alignment horizontal="left" vertical="center" shrinkToFit="1"/>
    </xf>
    <xf numFmtId="178" fontId="9" fillId="12" borderId="11" xfId="0" applyNumberFormat="1" applyFont="1" applyFill="1" applyBorder="1" applyAlignment="1">
      <alignment horizontal="left" vertical="center" shrinkToFit="1"/>
    </xf>
    <xf numFmtId="14" fontId="47" fillId="13" borderId="0" xfId="0" applyNumberFormat="1" applyFont="1" applyFill="1" applyBorder="1" applyAlignment="1">
      <alignment horizontal="left" vertical="center" shrinkToFit="1"/>
    </xf>
    <xf numFmtId="178" fontId="31" fillId="0" borderId="1" xfId="0" applyNumberFormat="1" applyFont="1" applyBorder="1" applyAlignment="1" applyProtection="1">
      <alignment horizontal="left" vertical="top" shrinkToFit="1"/>
      <protection locked="0"/>
    </xf>
    <xf numFmtId="14" fontId="47" fillId="13" borderId="14" xfId="0" applyNumberFormat="1" applyFont="1" applyFill="1" applyBorder="1" applyAlignment="1">
      <alignment horizontal="left" vertical="center" shrinkToFit="1"/>
    </xf>
    <xf numFmtId="14" fontId="46" fillId="8" borderId="14" xfId="0" applyNumberFormat="1" applyFont="1" applyFill="1" applyBorder="1" applyAlignment="1">
      <alignment horizontal="left" vertical="center" shrinkToFit="1"/>
    </xf>
    <xf numFmtId="0" fontId="12" fillId="3" borderId="0" xfId="1" applyNumberFormat="1" applyFont="1" applyFill="1" applyAlignment="1">
      <alignment horizontal="center" vertical="center" shrinkToFit="1"/>
    </xf>
    <xf numFmtId="180" fontId="44" fillId="3" borderId="3" xfId="1" applyNumberFormat="1" applyFont="1" applyFill="1" applyBorder="1" applyAlignment="1">
      <alignment horizontal="left" vertical="center" shrinkToFit="1"/>
    </xf>
    <xf numFmtId="180" fontId="44" fillId="3" borderId="0" xfId="1" applyNumberFormat="1" applyFont="1" applyFill="1" applyBorder="1" applyAlignment="1">
      <alignment horizontal="left" vertical="center" shrinkToFit="1"/>
    </xf>
    <xf numFmtId="180" fontId="44" fillId="3" borderId="0" xfId="1" applyNumberFormat="1" applyFont="1" applyFill="1" applyAlignment="1">
      <alignment horizontal="left" vertical="center" shrinkToFit="1"/>
    </xf>
    <xf numFmtId="178" fontId="50" fillId="3" borderId="11" xfId="0" applyNumberFormat="1" applyFont="1" applyFill="1" applyBorder="1" applyAlignment="1">
      <alignment horizontal="center" vertical="center" shrinkToFit="1"/>
    </xf>
    <xf numFmtId="178" fontId="50" fillId="3" borderId="0" xfId="0" applyNumberFormat="1" applyFont="1" applyFill="1" applyBorder="1" applyAlignment="1">
      <alignment horizontal="center" vertical="center" shrinkToFit="1"/>
    </xf>
    <xf numFmtId="178" fontId="50" fillId="3" borderId="11" xfId="0" applyNumberFormat="1" applyFont="1" applyFill="1" applyBorder="1" applyAlignment="1">
      <alignment horizontal="left" vertical="center" shrinkToFit="1"/>
    </xf>
    <xf numFmtId="178" fontId="50" fillId="3" borderId="0" xfId="0" applyNumberFormat="1" applyFont="1" applyFill="1" applyBorder="1" applyAlignment="1">
      <alignment horizontal="left" vertical="center" shrinkToFit="1"/>
    </xf>
    <xf numFmtId="180" fontId="17" fillId="3" borderId="3" xfId="1" applyNumberFormat="1" applyFont="1" applyFill="1" applyBorder="1" applyAlignment="1">
      <alignment horizontal="left" vertical="center" shrinkToFit="1"/>
    </xf>
    <xf numFmtId="180" fontId="17" fillId="3" borderId="0" xfId="1" applyNumberFormat="1" applyFont="1" applyFill="1" applyBorder="1" applyAlignment="1">
      <alignment horizontal="left" vertical="center" shrinkToFit="1"/>
    </xf>
    <xf numFmtId="180" fontId="17" fillId="3" borderId="0" xfId="1" applyNumberFormat="1" applyFont="1" applyFill="1" applyAlignment="1">
      <alignment horizontal="left" vertical="center" shrinkToFit="1"/>
    </xf>
    <xf numFmtId="177" fontId="6" fillId="0" borderId="0" xfId="1" applyNumberFormat="1" applyFont="1" applyAlignment="1">
      <alignment horizontal="center" vertical="center" shrinkToFit="1"/>
    </xf>
    <xf numFmtId="176" fontId="11" fillId="0" borderId="0" xfId="1" applyNumberFormat="1" applyFont="1" applyAlignment="1">
      <alignment horizontal="center" vertical="center" shrinkToFit="1"/>
    </xf>
    <xf numFmtId="0" fontId="14" fillId="2" borderId="0" xfId="0" applyFont="1" applyFill="1" applyBorder="1" applyAlignment="1">
      <alignment horizontal="center" vertical="center" shrinkToFit="1"/>
    </xf>
    <xf numFmtId="0" fontId="14" fillId="4" borderId="0" xfId="0" applyFont="1" applyFill="1" applyBorder="1" applyAlignment="1">
      <alignment horizontal="center" vertical="center" shrinkToFit="1"/>
    </xf>
    <xf numFmtId="0" fontId="14" fillId="5" borderId="0" xfId="0" applyFont="1" applyFill="1" applyBorder="1" applyAlignment="1">
      <alignment horizontal="center" vertical="center" shrinkToFit="1"/>
    </xf>
    <xf numFmtId="177" fontId="6" fillId="0" borderId="0" xfId="1" applyNumberFormat="1" applyFont="1" applyAlignment="1" applyProtection="1">
      <alignment horizontal="center" vertical="center" shrinkToFit="1"/>
    </xf>
    <xf numFmtId="176" fontId="21" fillId="0" borderId="0" xfId="1" applyNumberFormat="1" applyFont="1" applyAlignment="1">
      <alignment horizontal="center" vertical="center" shrinkToFit="1"/>
    </xf>
    <xf numFmtId="176" fontId="51" fillId="0" borderId="0" xfId="1" applyNumberFormat="1" applyFont="1" applyAlignment="1">
      <alignment horizontal="center" vertical="center" shrinkToFit="1"/>
    </xf>
    <xf numFmtId="177" fontId="59" fillId="0" borderId="0" xfId="1" applyNumberFormat="1" applyFont="1" applyAlignment="1">
      <alignment horizontal="center" vertical="center" shrinkToFit="1"/>
    </xf>
    <xf numFmtId="176" fontId="57" fillId="0" borderId="0" xfId="1" applyNumberFormat="1" applyFont="1" applyAlignment="1">
      <alignment horizontal="center" vertical="center" shrinkToFit="1"/>
    </xf>
    <xf numFmtId="0" fontId="29" fillId="4" borderId="0" xfId="0" applyFont="1" applyFill="1" applyBorder="1" applyAlignment="1">
      <alignment horizontal="center" vertical="center" shrinkToFit="1"/>
    </xf>
    <xf numFmtId="0" fontId="29" fillId="5" borderId="0" xfId="0" applyFont="1" applyFill="1" applyBorder="1" applyAlignment="1">
      <alignment horizontal="center" vertical="center" shrinkToFit="1"/>
    </xf>
    <xf numFmtId="0" fontId="29" fillId="2" borderId="0" xfId="0" applyFont="1" applyFill="1" applyBorder="1" applyAlignment="1">
      <alignment horizontal="center" vertical="center" shrinkToFit="1"/>
    </xf>
    <xf numFmtId="177" fontId="25" fillId="0" borderId="0" xfId="1" applyNumberFormat="1" applyFont="1" applyAlignment="1">
      <alignment horizontal="center" vertical="center" shrinkToFit="1"/>
    </xf>
    <xf numFmtId="176" fontId="26" fillId="0" borderId="0" xfId="1" applyNumberFormat="1" applyFont="1" applyAlignment="1">
      <alignment horizontal="center" vertical="center" shrinkToFit="1"/>
    </xf>
    <xf numFmtId="176" fontId="61" fillId="0" borderId="0" xfId="1" applyNumberFormat="1" applyFont="1" applyAlignment="1">
      <alignment horizontal="center" vertical="center" shrinkToFit="1"/>
    </xf>
    <xf numFmtId="0" fontId="60" fillId="4" borderId="0" xfId="0" applyFont="1" applyFill="1" applyBorder="1" applyAlignment="1">
      <alignment horizontal="center" vertical="center" shrinkToFit="1"/>
    </xf>
    <xf numFmtId="0" fontId="60" fillId="5" borderId="0" xfId="0" applyFont="1" applyFill="1" applyBorder="1" applyAlignment="1">
      <alignment horizontal="center" vertical="center" shrinkToFit="1"/>
    </xf>
    <xf numFmtId="0" fontId="60" fillId="2" borderId="0" xfId="0" applyFont="1" applyFill="1" applyBorder="1" applyAlignment="1">
      <alignment horizontal="center" vertical="center" shrinkToFit="1"/>
    </xf>
    <xf numFmtId="177" fontId="24" fillId="0" borderId="0" xfId="1" applyNumberFormat="1" applyFont="1" applyAlignment="1">
      <alignment horizontal="center" vertical="center" shrinkToFit="1"/>
    </xf>
    <xf numFmtId="0" fontId="28" fillId="4" borderId="0" xfId="0" applyFont="1" applyFill="1" applyBorder="1" applyAlignment="1">
      <alignment horizontal="center" vertical="center" shrinkToFit="1"/>
    </xf>
    <xf numFmtId="0" fontId="28" fillId="5" borderId="0" xfId="0" applyFont="1" applyFill="1" applyBorder="1" applyAlignment="1">
      <alignment horizontal="center" vertical="center" shrinkToFit="1"/>
    </xf>
    <xf numFmtId="0" fontId="28" fillId="2" borderId="0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156"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rgb="FFFF66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  <dxf>
      <font>
        <color rgb="FFFF66CC"/>
      </font>
    </dxf>
    <dxf>
      <font>
        <color theme="3" tint="0.3999450666829432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434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BH402"/>
  <sheetViews>
    <sheetView topLeftCell="A31" zoomScaleNormal="100" workbookViewId="0">
      <selection activeCell="I38" sqref="I38"/>
    </sheetView>
  </sheetViews>
  <sheetFormatPr defaultColWidth="10.33203125" defaultRowHeight="14.25" customHeight="1"/>
  <cols>
    <col min="1" max="1" width="8.5546875" style="40" customWidth="1"/>
    <col min="2" max="2" width="4.109375" style="1" customWidth="1"/>
    <col min="3" max="3" width="6.21875" style="1" customWidth="1"/>
    <col min="4" max="4" width="10.33203125" style="1"/>
    <col min="5" max="5" width="2.77734375" style="1" customWidth="1"/>
    <col min="6" max="6" width="8.44140625" style="1" customWidth="1"/>
    <col min="7" max="8" width="10.33203125" style="1" hidden="1" customWidth="1"/>
    <col min="9" max="9" width="10.33203125" style="1"/>
    <col min="10" max="10" width="2.77734375" style="1" customWidth="1"/>
    <col min="11" max="11" width="8.44140625" style="1" customWidth="1"/>
    <col min="12" max="13" width="10.33203125" style="1" hidden="1" customWidth="1"/>
    <col min="14" max="14" width="10.33203125" style="1"/>
    <col min="15" max="15" width="2.77734375" style="1" customWidth="1"/>
    <col min="16" max="16" width="8.44140625" style="1" customWidth="1"/>
    <col min="17" max="18" width="10.33203125" style="1" hidden="1" customWidth="1"/>
    <col min="19" max="19" width="10.33203125" style="1"/>
    <col min="20" max="20" width="2.77734375" style="1" customWidth="1"/>
    <col min="21" max="21" width="8.44140625" style="1" customWidth="1"/>
    <col min="22" max="23" width="10.33203125" style="1" hidden="1" customWidth="1"/>
    <col min="24" max="24" width="10.33203125" style="1"/>
    <col min="25" max="25" width="2.77734375" style="1" customWidth="1"/>
    <col min="26" max="26" width="8.44140625" style="1" customWidth="1"/>
    <col min="27" max="28" width="10.33203125" style="1" hidden="1" customWidth="1"/>
    <col min="29" max="29" width="10.33203125" style="1"/>
    <col min="30" max="30" width="2.77734375" style="1" customWidth="1"/>
    <col min="31" max="31" width="8.44140625" style="1" customWidth="1"/>
    <col min="32" max="33" width="10.33203125" style="1" hidden="1" customWidth="1"/>
    <col min="34" max="34" width="10.33203125" style="1"/>
    <col min="35" max="35" width="2.77734375" style="1" customWidth="1"/>
    <col min="36" max="36" width="8.44140625" style="1" customWidth="1"/>
    <col min="37" max="38" width="10.33203125" style="1" hidden="1" customWidth="1"/>
    <col min="39" max="39" width="10.33203125" style="1"/>
    <col min="40" max="40" width="2.77734375" style="1" customWidth="1"/>
    <col min="41" max="41" width="8.44140625" style="1" customWidth="1"/>
    <col min="42" max="43" width="10.33203125" style="1" hidden="1" customWidth="1"/>
    <col min="44" max="44" width="10.33203125" style="1"/>
    <col min="45" max="45" width="2.77734375" style="1" customWidth="1"/>
    <col min="46" max="46" width="8.44140625" style="1" customWidth="1"/>
    <col min="47" max="48" width="10.33203125" style="1" hidden="1" customWidth="1"/>
    <col min="49" max="49" width="10.33203125" style="1"/>
    <col min="50" max="50" width="2.77734375" style="1" customWidth="1"/>
    <col min="51" max="51" width="8.44140625" style="1" customWidth="1"/>
    <col min="52" max="53" width="10.33203125" style="1" hidden="1" customWidth="1"/>
    <col min="54" max="54" width="10.33203125" style="1"/>
    <col min="55" max="55" width="2.77734375" style="1" customWidth="1"/>
    <col min="56" max="56" width="8.44140625" style="1" customWidth="1"/>
    <col min="57" max="58" width="10.33203125" style="1" hidden="1" customWidth="1"/>
    <col min="59" max="59" width="10.33203125" style="1" customWidth="1"/>
    <col min="60" max="60" width="2.77734375" style="1" customWidth="1"/>
    <col min="61" max="16384" width="10.33203125" style="1"/>
  </cols>
  <sheetData>
    <row r="1" spans="1:60" ht="34.5" customHeight="1">
      <c r="A1" s="132">
        <f>YEAR(A4縦!A1:N1)</f>
        <v>2019</v>
      </c>
      <c r="B1" s="132"/>
      <c r="C1" s="132"/>
      <c r="D1" s="132"/>
      <c r="E1" s="132"/>
      <c r="F1" s="132">
        <f>IF(A3=12,A1+1,A1)</f>
        <v>2019</v>
      </c>
      <c r="G1" s="132"/>
      <c r="H1" s="132"/>
      <c r="I1" s="132"/>
      <c r="J1" s="132"/>
      <c r="K1" s="132">
        <f>IF(F3=12,F1+1,F1)</f>
        <v>2019</v>
      </c>
      <c r="L1" s="132"/>
      <c r="M1" s="132"/>
      <c r="N1" s="132"/>
      <c r="O1" s="132"/>
      <c r="P1" s="132">
        <f>IF(K3=12,K1+1,K1)</f>
        <v>2019</v>
      </c>
      <c r="Q1" s="132"/>
      <c r="R1" s="132"/>
      <c r="S1" s="132"/>
      <c r="T1" s="132"/>
      <c r="U1" s="132">
        <f>IF(P3=12,P1+1,P1)</f>
        <v>2019</v>
      </c>
      <c r="V1" s="132"/>
      <c r="W1" s="132"/>
      <c r="X1" s="132"/>
      <c r="Y1" s="132"/>
      <c r="Z1" s="132">
        <f>IF(U3=12,U1+1,U1)</f>
        <v>2019</v>
      </c>
      <c r="AA1" s="132"/>
      <c r="AB1" s="132"/>
      <c r="AC1" s="132"/>
      <c r="AD1" s="132"/>
      <c r="AE1" s="132">
        <f>IF(Z3=12,Z1+1,Z1)</f>
        <v>2019</v>
      </c>
      <c r="AF1" s="132"/>
      <c r="AG1" s="132"/>
      <c r="AH1" s="132"/>
      <c r="AI1" s="132"/>
      <c r="AJ1" s="132">
        <f>IF(AE3=12,AE1+1,AE1)</f>
        <v>2019</v>
      </c>
      <c r="AK1" s="132"/>
      <c r="AL1" s="132"/>
      <c r="AM1" s="132"/>
      <c r="AN1" s="132"/>
      <c r="AO1" s="132">
        <f>IF(AJ3=12,AJ1+1,AJ1)</f>
        <v>2019</v>
      </c>
      <c r="AP1" s="132"/>
      <c r="AQ1" s="132"/>
      <c r="AR1" s="132"/>
      <c r="AS1" s="132"/>
      <c r="AT1" s="132">
        <f>IF(AO3=12,AO1+1,AO1)</f>
        <v>2019</v>
      </c>
      <c r="AU1" s="132"/>
      <c r="AV1" s="132"/>
      <c r="AW1" s="132"/>
      <c r="AX1" s="132"/>
      <c r="AY1" s="132">
        <f>IF(AT3=12,AT1+1,AT1)</f>
        <v>2019</v>
      </c>
      <c r="AZ1" s="132"/>
      <c r="BA1" s="132"/>
      <c r="BB1" s="132"/>
      <c r="BC1" s="132"/>
      <c r="BD1" s="132">
        <f>IF(AY3=12,AY1+1,AY1)</f>
        <v>2019</v>
      </c>
      <c r="BE1" s="132"/>
      <c r="BF1" s="132"/>
      <c r="BG1" s="132"/>
      <c r="BH1" s="132"/>
    </row>
    <row r="2" spans="1:60" s="74" customFormat="1" ht="18" customHeight="1">
      <c r="A2" s="133">
        <f>A4</f>
        <v>43466</v>
      </c>
      <c r="B2" s="134"/>
      <c r="C2" s="134"/>
      <c r="D2" s="134"/>
      <c r="E2" s="73"/>
      <c r="F2" s="135">
        <f>F4</f>
        <v>43497</v>
      </c>
      <c r="G2" s="135"/>
      <c r="H2" s="135"/>
      <c r="I2" s="135"/>
      <c r="J2" s="135"/>
      <c r="K2" s="135">
        <f t="shared" ref="K2" si="0">K4</f>
        <v>43525</v>
      </c>
      <c r="L2" s="135"/>
      <c r="M2" s="135"/>
      <c r="N2" s="135"/>
      <c r="O2" s="73"/>
      <c r="P2" s="135">
        <f t="shared" ref="P2" si="1">P4</f>
        <v>43556</v>
      </c>
      <c r="Q2" s="135"/>
      <c r="R2" s="135"/>
      <c r="S2" s="135"/>
      <c r="T2" s="135"/>
      <c r="U2" s="135">
        <f t="shared" ref="U2" si="2">U4</f>
        <v>43586</v>
      </c>
      <c r="V2" s="135"/>
      <c r="W2" s="135"/>
      <c r="X2" s="135"/>
      <c r="Y2" s="73"/>
      <c r="Z2" s="135">
        <f t="shared" ref="Z2" si="3">Z4</f>
        <v>43617</v>
      </c>
      <c r="AA2" s="135"/>
      <c r="AB2" s="135"/>
      <c r="AC2" s="135"/>
      <c r="AD2" s="135"/>
      <c r="AE2" s="135">
        <f t="shared" ref="AE2" si="4">AE4</f>
        <v>43647</v>
      </c>
      <c r="AF2" s="135"/>
      <c r="AG2" s="135"/>
      <c r="AH2" s="135"/>
      <c r="AI2" s="73"/>
      <c r="AJ2" s="135">
        <f t="shared" ref="AJ2" si="5">AJ4</f>
        <v>43678</v>
      </c>
      <c r="AK2" s="135"/>
      <c r="AL2" s="135"/>
      <c r="AM2" s="135"/>
      <c r="AN2" s="73"/>
      <c r="AO2" s="135">
        <f t="shared" ref="AO2" si="6">AO4</f>
        <v>43709</v>
      </c>
      <c r="AP2" s="135"/>
      <c r="AQ2" s="135"/>
      <c r="AR2" s="135"/>
      <c r="AS2" s="73"/>
      <c r="AT2" s="135">
        <f t="shared" ref="AT2" si="7">AT4</f>
        <v>43739</v>
      </c>
      <c r="AU2" s="135"/>
      <c r="AV2" s="135"/>
      <c r="AW2" s="135"/>
      <c r="AX2" s="73"/>
      <c r="AY2" s="135">
        <f t="shared" ref="AY2" si="8">AY4</f>
        <v>43770</v>
      </c>
      <c r="AZ2" s="135"/>
      <c r="BA2" s="135"/>
      <c r="BB2" s="135"/>
      <c r="BC2" s="73"/>
      <c r="BD2" s="135">
        <f t="shared" ref="BD2" si="9">BD4</f>
        <v>43800</v>
      </c>
      <c r="BE2" s="135"/>
      <c r="BF2" s="135"/>
      <c r="BG2" s="135"/>
    </row>
    <row r="3" spans="1:60" s="2" customFormat="1" ht="14.25" customHeight="1">
      <c r="A3" s="9">
        <f>MONTH(A4縦!A1:N1)</f>
        <v>1</v>
      </c>
      <c r="B3" s="10"/>
      <c r="C3" s="10"/>
      <c r="D3" s="10"/>
      <c r="E3" s="5"/>
      <c r="F3" s="5">
        <f>IF(A3=12,1,A3+1)</f>
        <v>2</v>
      </c>
      <c r="G3" s="5"/>
      <c r="H3" s="5"/>
      <c r="I3" s="5"/>
      <c r="J3" s="5"/>
      <c r="K3" s="5">
        <f>IF(F3=12,1,F3+1)</f>
        <v>3</v>
      </c>
      <c r="L3" s="5"/>
      <c r="M3" s="5"/>
      <c r="N3" s="5"/>
      <c r="O3" s="5"/>
      <c r="P3" s="5">
        <f>IF(K3=12,1,K3+1)</f>
        <v>4</v>
      </c>
      <c r="Q3" s="5"/>
      <c r="R3" s="5"/>
      <c r="S3" s="5"/>
      <c r="T3" s="5"/>
      <c r="U3" s="5">
        <f>IF(P3=12,1,P3+1)</f>
        <v>5</v>
      </c>
      <c r="V3" s="5"/>
      <c r="W3" s="5"/>
      <c r="X3" s="5"/>
      <c r="Y3" s="5"/>
      <c r="Z3" s="5">
        <f>IF(U3=12,1,U3+1)</f>
        <v>6</v>
      </c>
      <c r="AA3" s="5"/>
      <c r="AB3" s="5"/>
      <c r="AC3" s="5"/>
      <c r="AD3" s="5"/>
      <c r="AE3" s="5">
        <f>IF(Z3=12,1,Z3+1)</f>
        <v>7</v>
      </c>
      <c r="AF3" s="5"/>
      <c r="AG3" s="5"/>
      <c r="AH3" s="5"/>
      <c r="AI3" s="5"/>
      <c r="AJ3" s="5">
        <f>IF(AE3=12,1,AE3+1)</f>
        <v>8</v>
      </c>
      <c r="AK3" s="5"/>
      <c r="AL3" s="5"/>
      <c r="AM3" s="5"/>
      <c r="AN3" s="5"/>
      <c r="AO3" s="5">
        <f>IF(AJ3=12,1,AJ3+1)</f>
        <v>9</v>
      </c>
      <c r="AP3" s="5"/>
      <c r="AQ3" s="5"/>
      <c r="AR3" s="5"/>
      <c r="AS3" s="5"/>
      <c r="AT3" s="5">
        <f>IF(AO3=12,1,AO3+1)</f>
        <v>10</v>
      </c>
      <c r="AU3" s="5"/>
      <c r="AV3" s="5"/>
      <c r="AW3" s="5"/>
      <c r="AX3" s="5"/>
      <c r="AY3" s="5">
        <f>IF(AT3=12,1,AT3+1)</f>
        <v>11</v>
      </c>
      <c r="AZ3" s="5"/>
      <c r="BA3" s="5"/>
      <c r="BB3" s="5"/>
      <c r="BC3" s="5"/>
      <c r="BD3" s="5">
        <f>IF(AY3=12,1,AY3+1)</f>
        <v>12</v>
      </c>
      <c r="BE3" s="5"/>
    </row>
    <row r="4" spans="1:60" ht="14.25" customHeight="1">
      <c r="A4" s="8">
        <f>DATE($A$1,A3,1)</f>
        <v>43466</v>
      </c>
      <c r="B4" s="11">
        <f>IF(C4=1,1,IF(D4&lt;&gt;"",1,IF(C4=7,2,"")))</f>
        <v>1</v>
      </c>
      <c r="C4" s="12">
        <f t="shared" ref="C4:C34" si="10">IF(A4&lt;&gt;"",WEEKDAY(A4),"")</f>
        <v>3</v>
      </c>
      <c r="D4" s="78" t="str">
        <f>IF(ISERROR(MATCH(A4,$K$37:$K$70,0))=TRUE,"",VLOOKUP(A4,$K$37:$O$70,5,FALSE))</f>
        <v>元日</v>
      </c>
      <c r="E4" s="3"/>
      <c r="F4" s="8">
        <f>DATE(F$1,F3,1)</f>
        <v>43497</v>
      </c>
      <c r="G4" s="1" t="str">
        <f>IF(H4=1,1,IF(I4&lt;&gt;"",1,IF(H4=7,2,"")))</f>
        <v/>
      </c>
      <c r="H4" s="3">
        <f t="shared" ref="H4:H34" si="11">IF(F4&lt;&gt;"",WEEKDAY(F4),"")</f>
        <v>6</v>
      </c>
      <c r="I4" s="78" t="str">
        <f>IF(ISERROR(MATCH(F4,$K$37:$K$70,0))=TRUE,"",VLOOKUP(F4,$K$37:$O$70,5,FALSE))</f>
        <v/>
      </c>
      <c r="J4" s="3"/>
      <c r="K4" s="8">
        <f>DATE(K$1,K3,1)</f>
        <v>43525</v>
      </c>
      <c r="L4" s="1" t="str">
        <f>IF(M4=1,1,IF(N4&lt;&gt;"",1,IF(M4=7,2,"")))</f>
        <v/>
      </c>
      <c r="M4" s="3">
        <f t="shared" ref="M4:M34" si="12">IF(K4&lt;&gt;"",WEEKDAY(K4),"")</f>
        <v>6</v>
      </c>
      <c r="N4" s="78" t="str">
        <f>IF(ISERROR(MATCH(K4,$K$37:$K$70,0))=TRUE,"",VLOOKUP(K4,$K$37:$O$70,5,FALSE))</f>
        <v/>
      </c>
      <c r="O4" s="3"/>
      <c r="P4" s="8">
        <f>DATE(P$1,P3,1)</f>
        <v>43556</v>
      </c>
      <c r="Q4" s="1" t="str">
        <f>IF(R4=1,1,IF(S4&lt;&gt;"",1,IF(R4=7,2,"")))</f>
        <v/>
      </c>
      <c r="R4" s="3">
        <f t="shared" ref="R4:R34" si="13">IF(P4&lt;&gt;"",WEEKDAY(P4),"")</f>
        <v>2</v>
      </c>
      <c r="S4" s="78" t="str">
        <f>IF(ISERROR(MATCH(P4,$K$37:$K$70,0))=TRUE,"",VLOOKUP(P4,$K$37:$O$70,5,FALSE))</f>
        <v/>
      </c>
      <c r="T4" s="3"/>
      <c r="U4" s="8">
        <f>DATE(U$1,U3,1)</f>
        <v>43586</v>
      </c>
      <c r="V4" s="1">
        <f>IF(W4=1,1,IF(X4&lt;&gt;"",1,IF(W4=7,2,"")))</f>
        <v>1</v>
      </c>
      <c r="W4" s="3">
        <f t="shared" ref="W4:W34" si="14">IF(U4&lt;&gt;"",WEEKDAY(U4),"")</f>
        <v>4</v>
      </c>
      <c r="X4" s="78" t="str">
        <f>IF(ISERROR(MATCH(U4,$K$37:$K$70,0))=TRUE,"",VLOOKUP(U4,$K$37:$O$70,5,FALSE))</f>
        <v>国民の休日</v>
      </c>
      <c r="Y4" s="3"/>
      <c r="Z4" s="8">
        <f>DATE(Z$1,Z3,1)</f>
        <v>43617</v>
      </c>
      <c r="AA4" s="1">
        <f>IF(AB4=1,1,IF(AC4&lt;&gt;"",1,IF(AB4=7,2,"")))</f>
        <v>2</v>
      </c>
      <c r="AB4" s="3">
        <f t="shared" ref="AB4:AB34" si="15">IF(Z4&lt;&gt;"",WEEKDAY(Z4),"")</f>
        <v>7</v>
      </c>
      <c r="AC4" s="78" t="str">
        <f>IF(ISERROR(MATCH(Z4,$K$37:$K$70,0))=TRUE,"",VLOOKUP(Z4,$K$37:$O$70,5,FALSE))</f>
        <v/>
      </c>
      <c r="AD4" s="3"/>
      <c r="AE4" s="8">
        <f>DATE(AE$1,AE3,1)</f>
        <v>43647</v>
      </c>
      <c r="AF4" s="1" t="str">
        <f>IF(AG4=1,1,IF(AH4&lt;&gt;"",1,IF(AG4=7,2,"")))</f>
        <v/>
      </c>
      <c r="AG4" s="3">
        <f t="shared" ref="AG4:AG34" si="16">IF(AE4&lt;&gt;"",WEEKDAY(AE4),"")</f>
        <v>2</v>
      </c>
      <c r="AH4" s="78" t="str">
        <f>IF(ISERROR(MATCH(AE4,$K$37:$K$70,0))=TRUE,"",VLOOKUP(AE4,$K$37:$O$70,5,FALSE))</f>
        <v/>
      </c>
      <c r="AI4" s="3"/>
      <c r="AJ4" s="8">
        <f>DATE(AJ$1,AJ3,1)</f>
        <v>43678</v>
      </c>
      <c r="AK4" s="1" t="str">
        <f>IF(AL4=1,1,IF(AM4&lt;&gt;"",1,IF(AL4=7,2,"")))</f>
        <v/>
      </c>
      <c r="AL4" s="3">
        <f t="shared" ref="AL4:AL34" si="17">IF(AJ4&lt;&gt;"",WEEKDAY(AJ4),"")</f>
        <v>5</v>
      </c>
      <c r="AM4" s="78" t="str">
        <f>IF(ISERROR(MATCH(AJ4,$K$37:$K$70,0))=TRUE,"",VLOOKUP(AJ4,$K$37:$O$70,5,FALSE))</f>
        <v/>
      </c>
      <c r="AN4" s="3"/>
      <c r="AO4" s="8">
        <f>DATE(AO$1,AO3,1)</f>
        <v>43709</v>
      </c>
      <c r="AP4" s="1">
        <f>IF(AQ4=1,1,IF(AR4&lt;&gt;"",1,IF(AQ4=7,2,"")))</f>
        <v>1</v>
      </c>
      <c r="AQ4" s="3">
        <f t="shared" ref="AQ4:AQ34" si="18">IF(AO4&lt;&gt;"",WEEKDAY(AO4),"")</f>
        <v>1</v>
      </c>
      <c r="AR4" s="78" t="str">
        <f>IF(ISERROR(MATCH(AO4,$K$37:$K$70,0))=TRUE,"",VLOOKUP(AO4,$K$37:$O$70,5,FALSE))</f>
        <v/>
      </c>
      <c r="AS4" s="3"/>
      <c r="AT4" s="8">
        <f>DATE(AT$1,AT3,1)</f>
        <v>43739</v>
      </c>
      <c r="AU4" s="1" t="str">
        <f>IF(AV4=1,1,IF(AW4&lt;&gt;"",1,IF(AV4=7,2,"")))</f>
        <v/>
      </c>
      <c r="AV4" s="3">
        <f t="shared" ref="AV4:AV34" si="19">IF(AT4&lt;&gt;"",WEEKDAY(AT4),"")</f>
        <v>3</v>
      </c>
      <c r="AW4" s="78" t="str">
        <f>IF(ISERROR(MATCH(AT4,$K$37:$K$70,0))=TRUE,"",VLOOKUP(AT4,$K$37:$O$70,5,FALSE))</f>
        <v/>
      </c>
      <c r="AX4" s="3"/>
      <c r="AY4" s="8">
        <f>DATE(AY$1,AY3,1)</f>
        <v>43770</v>
      </c>
      <c r="AZ4" s="1" t="str">
        <f>IF(BA4=1,1,IF(BB4&lt;&gt;"",1,IF(BA4=7,2,"")))</f>
        <v/>
      </c>
      <c r="BA4" s="3">
        <f t="shared" ref="BA4:BA34" si="20">IF(AY4&lt;&gt;"",WEEKDAY(AY4),"")</f>
        <v>6</v>
      </c>
      <c r="BB4" s="78" t="str">
        <f>IF(ISERROR(MATCH(AY4,$K$37:$K$70,0))=TRUE,"",VLOOKUP(AY4,$K$37:$O$70,5,FALSE))</f>
        <v/>
      </c>
      <c r="BC4" s="3"/>
      <c r="BD4" s="8">
        <f>DATE(BD$1,BD3,1)</f>
        <v>43800</v>
      </c>
      <c r="BE4" s="1">
        <f>IF(BF4=1,1,IF(BG4&lt;&gt;"",1,IF(BF4=7,2,"")))</f>
        <v>1</v>
      </c>
      <c r="BF4" s="3">
        <f t="shared" ref="BF4:BF34" si="21">IF(BD4&lt;&gt;"",WEEKDAY(BD4),"")</f>
        <v>1</v>
      </c>
      <c r="BG4" s="78" t="str">
        <f>IF(ISERROR(MATCH(BD4,$K$37:$K$70,0))=TRUE,"",VLOOKUP(BD4,$K$37:$O$70,5,FALSE))</f>
        <v/>
      </c>
    </row>
    <row r="5" spans="1:60" ht="14.25" customHeight="1">
      <c r="A5" s="8">
        <f>IF(MONTH(A4+1)=A$3,A4+1,"")</f>
        <v>43467</v>
      </c>
      <c r="B5" s="11" t="str">
        <f t="shared" ref="B5:B34" si="22">IF(C5=1,1,IF(D5&lt;&gt;"",1,IF(C5=7,2,"")))</f>
        <v/>
      </c>
      <c r="C5" s="12">
        <f t="shared" si="10"/>
        <v>4</v>
      </c>
      <c r="D5" s="78" t="str">
        <f t="shared" ref="D5:D34" si="23">IF(ISERROR(MATCH(A5,$K$37:$K$70,0))=TRUE,"",VLOOKUP(A5,$K$37:$O$70,5,FALSE))</f>
        <v/>
      </c>
      <c r="E5" s="3"/>
      <c r="F5" s="8">
        <f>IF(MONTH(F4+1)=F$3,F4+1,"")</f>
        <v>43498</v>
      </c>
      <c r="G5" s="1">
        <f t="shared" ref="G5:G32" si="24">IF(H5=1,1,IF(I5&lt;&gt;"",1,IF(H5=7,2,"")))</f>
        <v>2</v>
      </c>
      <c r="H5" s="3">
        <f t="shared" si="11"/>
        <v>7</v>
      </c>
      <c r="I5" s="78" t="str">
        <f t="shared" ref="I5:I34" si="25">IF(ISERROR(MATCH(F5,$K$37:$K$70,0))=TRUE,"",VLOOKUP(F5,$K$37:$O$70,5,FALSE))</f>
        <v/>
      </c>
      <c r="J5" s="3"/>
      <c r="K5" s="8">
        <f>IF(MONTH(K4+1)=K$3,K4+1,"")</f>
        <v>43526</v>
      </c>
      <c r="L5" s="1">
        <f t="shared" ref="L5:L34" si="26">IF(M5=1,1,IF(N5&lt;&gt;"",1,IF(M5=7,2,"")))</f>
        <v>2</v>
      </c>
      <c r="M5" s="3">
        <f t="shared" si="12"/>
        <v>7</v>
      </c>
      <c r="N5" s="78" t="str">
        <f t="shared" ref="N5:N34" si="27">IF(ISERROR(MATCH(K5,$K$37:$K$70,0))=TRUE,"",VLOOKUP(K5,$K$37:$O$70,5,FALSE))</f>
        <v/>
      </c>
      <c r="O5" s="3"/>
      <c r="P5" s="8">
        <f>IF(MONTH(P4+1)=P$3,P4+1,"")</f>
        <v>43557</v>
      </c>
      <c r="Q5" s="1" t="str">
        <f t="shared" ref="Q5:Q34" si="28">IF(R5=1,1,IF(S5&lt;&gt;"",1,IF(R5=7,2,"")))</f>
        <v/>
      </c>
      <c r="R5" s="3">
        <f t="shared" si="13"/>
        <v>3</v>
      </c>
      <c r="S5" s="78" t="str">
        <f t="shared" ref="S5:S34" si="29">IF(ISERROR(MATCH(P5,$K$37:$K$70,0))=TRUE,"",VLOOKUP(P5,$K$37:$O$70,5,FALSE))</f>
        <v/>
      </c>
      <c r="T5" s="3"/>
      <c r="U5" s="8">
        <f>IF(MONTH(U4+1)=U$3,U4+1,"")</f>
        <v>43587</v>
      </c>
      <c r="V5" s="1">
        <f t="shared" ref="V5:V34" si="30">IF(W5=1,1,IF(X5&lt;&gt;"",1,IF(W5=7,2,"")))</f>
        <v>1</v>
      </c>
      <c r="W5" s="3">
        <f t="shared" si="14"/>
        <v>5</v>
      </c>
      <c r="X5" s="78" t="str">
        <f t="shared" ref="X5:X34" si="31">IF(ISERROR(MATCH(U5,$K$37:$K$70,0))=TRUE,"",VLOOKUP(U5,$K$37:$O$70,5,FALSE))</f>
        <v>振替休日</v>
      </c>
      <c r="Y5" s="3"/>
      <c r="Z5" s="8">
        <f>IF(MONTH(Z4+1)=Z$3,Z4+1,"")</f>
        <v>43618</v>
      </c>
      <c r="AA5" s="1">
        <f t="shared" ref="AA5:AA34" si="32">IF(AB5=1,1,IF(AC5&lt;&gt;"",1,IF(AB5=7,2,"")))</f>
        <v>1</v>
      </c>
      <c r="AB5" s="3">
        <f t="shared" si="15"/>
        <v>1</v>
      </c>
      <c r="AC5" s="78" t="str">
        <f t="shared" ref="AC5:AC34" si="33">IF(ISERROR(MATCH(Z5,$K$37:$K$70,0))=TRUE,"",VLOOKUP(Z5,$K$37:$O$70,5,FALSE))</f>
        <v/>
      </c>
      <c r="AD5" s="3"/>
      <c r="AE5" s="8">
        <f>IF(MONTH(AE4+1)=AE$3,AE4+1,"")</f>
        <v>43648</v>
      </c>
      <c r="AF5" s="1" t="str">
        <f t="shared" ref="AF5:AF34" si="34">IF(AG5=1,1,IF(AH5&lt;&gt;"",1,IF(AG5=7,2,"")))</f>
        <v/>
      </c>
      <c r="AG5" s="3">
        <f t="shared" si="16"/>
        <v>3</v>
      </c>
      <c r="AH5" s="78" t="str">
        <f t="shared" ref="AH5:AH34" si="35">IF(ISERROR(MATCH(AE5,$K$37:$K$70,0))=TRUE,"",VLOOKUP(AE5,$K$37:$O$70,5,FALSE))</f>
        <v/>
      </c>
      <c r="AI5" s="3"/>
      <c r="AJ5" s="8">
        <f>IF(MONTH(AJ4+1)=AJ$3,AJ4+1,"")</f>
        <v>43679</v>
      </c>
      <c r="AK5" s="1">
        <f t="shared" ref="AK5:AK34" si="36">IF(AL5=1,1,IF(AM5&lt;&gt;"",1,IF(AL5=7,2,"")))</f>
        <v>1</v>
      </c>
      <c r="AL5" s="3">
        <f t="shared" si="17"/>
        <v>6</v>
      </c>
      <c r="AM5" s="78" t="s">
        <v>34</v>
      </c>
      <c r="AN5" s="3"/>
      <c r="AO5" s="8">
        <f>IF(MONTH(AO4+1)=AO$3,AO4+1,"")</f>
        <v>43710</v>
      </c>
      <c r="AP5" s="1" t="str">
        <f>IF(AQ5=1,1,IF(AR5&lt;&gt;"",1,IF(AQ5=7,2,"")))</f>
        <v/>
      </c>
      <c r="AQ5" s="3">
        <f t="shared" si="18"/>
        <v>2</v>
      </c>
      <c r="AR5" s="78" t="str">
        <f t="shared" ref="AR5:AR34" si="37">IF(ISERROR(MATCH(AO5,$K$37:$K$70,0))=TRUE,"",VLOOKUP(AO5,$K$37:$O$70,5,FALSE))</f>
        <v/>
      </c>
      <c r="AS5" s="3"/>
      <c r="AT5" s="8">
        <f>IF(MONTH(AT4+1)=AT$3,AT4+1,"")</f>
        <v>43740</v>
      </c>
      <c r="AU5" s="1" t="str">
        <f t="shared" ref="AU5:AU34" si="38">IF(AV5=1,1,IF(AW5&lt;&gt;"",1,IF(AV5=7,2,"")))</f>
        <v/>
      </c>
      <c r="AV5" s="3">
        <f t="shared" si="19"/>
        <v>4</v>
      </c>
      <c r="AW5" s="78" t="str">
        <f t="shared" ref="AW5:AW34" si="39">IF(ISERROR(MATCH(AT5,$K$37:$K$70,0))=TRUE,"",VLOOKUP(AT5,$K$37:$O$70,5,FALSE))</f>
        <v/>
      </c>
      <c r="AX5" s="3"/>
      <c r="AY5" s="8">
        <f>IF(MONTH(AY4+1)=AY$3,AY4+1,"")</f>
        <v>43771</v>
      </c>
      <c r="AZ5" s="1">
        <f t="shared" ref="AZ5:AZ34" si="40">IF(BA5=1,1,IF(BB5&lt;&gt;"",1,IF(BA5=7,2,"")))</f>
        <v>2</v>
      </c>
      <c r="BA5" s="3">
        <f t="shared" si="20"/>
        <v>7</v>
      </c>
      <c r="BB5" s="78" t="str">
        <f t="shared" ref="BB5:BB34" si="41">IF(ISERROR(MATCH(AY5,$K$37:$K$70,0))=TRUE,"",VLOOKUP(AY5,$K$37:$O$70,5,FALSE))</f>
        <v/>
      </c>
      <c r="BC5" s="3"/>
      <c r="BD5" s="8">
        <f>IF(MONTH(BD4+1)=BD$3,BD4+1,"")</f>
        <v>43801</v>
      </c>
      <c r="BE5" s="1" t="str">
        <f t="shared" ref="BE5:BE34" si="42">IF(BF5=1,1,IF(BG5&lt;&gt;"",1,IF(BF5=7,2,"")))</f>
        <v/>
      </c>
      <c r="BF5" s="3">
        <f t="shared" si="21"/>
        <v>2</v>
      </c>
      <c r="BG5" s="78" t="str">
        <f t="shared" ref="BG5:BG34" si="43">IF(ISERROR(MATCH(BD5,$K$37:$K$70,0))=TRUE,"",VLOOKUP(BD5,$K$37:$O$70,5,FALSE))</f>
        <v/>
      </c>
    </row>
    <row r="6" spans="1:60" ht="14.25" customHeight="1">
      <c r="A6" s="8">
        <f>IF(MONTH(A5+1)=A$3,A5+1,"")</f>
        <v>43468</v>
      </c>
      <c r="B6" s="11" t="str">
        <f t="shared" si="22"/>
        <v/>
      </c>
      <c r="C6" s="12">
        <f t="shared" si="10"/>
        <v>5</v>
      </c>
      <c r="D6" s="78" t="str">
        <f t="shared" si="23"/>
        <v/>
      </c>
      <c r="E6" s="3"/>
      <c r="F6" s="8">
        <f>IF(MONTH(F5+1)=F$3,F5+1,"")</f>
        <v>43499</v>
      </c>
      <c r="G6" s="1">
        <f>IF(H6=1,1,IF(I6&lt;&gt;"",1,IF(H6=7,2,"")))</f>
        <v>1</v>
      </c>
      <c r="H6" s="3">
        <f t="shared" si="11"/>
        <v>1</v>
      </c>
      <c r="I6" s="78" t="str">
        <f t="shared" si="25"/>
        <v/>
      </c>
      <c r="J6" s="3"/>
      <c r="K6" s="8">
        <f>IF(MONTH(K5+1)=K$3,K5+1,"")</f>
        <v>43527</v>
      </c>
      <c r="L6" s="1">
        <f t="shared" si="26"/>
        <v>1</v>
      </c>
      <c r="M6" s="3">
        <f t="shared" si="12"/>
        <v>1</v>
      </c>
      <c r="N6" s="78" t="str">
        <f t="shared" si="27"/>
        <v/>
      </c>
      <c r="O6" s="3"/>
      <c r="P6" s="8">
        <f>IF(MONTH(P5+1)=P$3,P5+1,"")</f>
        <v>43558</v>
      </c>
      <c r="Q6" s="1" t="str">
        <f t="shared" si="28"/>
        <v/>
      </c>
      <c r="R6" s="3">
        <f t="shared" si="13"/>
        <v>4</v>
      </c>
      <c r="S6" s="78" t="str">
        <f t="shared" si="29"/>
        <v/>
      </c>
      <c r="T6" s="3"/>
      <c r="U6" s="8">
        <f>IF(MONTH(U5+1)=U$3,U5+1,"")</f>
        <v>43588</v>
      </c>
      <c r="V6" s="1">
        <f>IF(W6=1,1,IF(X6&lt;&gt;"",1,IF(W6=7,2,"")))</f>
        <v>1</v>
      </c>
      <c r="W6" s="3">
        <f t="shared" si="14"/>
        <v>6</v>
      </c>
      <c r="X6" s="78" t="str">
        <f t="shared" si="31"/>
        <v>憲法記念日</v>
      </c>
      <c r="Y6" s="3"/>
      <c r="Z6" s="8">
        <f>IF(MONTH(Z5+1)=Z$3,Z5+1,"")</f>
        <v>43619</v>
      </c>
      <c r="AA6" s="1" t="str">
        <f t="shared" si="32"/>
        <v/>
      </c>
      <c r="AB6" s="3">
        <f t="shared" si="15"/>
        <v>2</v>
      </c>
      <c r="AC6" s="78" t="str">
        <f t="shared" si="33"/>
        <v/>
      </c>
      <c r="AD6" s="3"/>
      <c r="AE6" s="8">
        <f>IF(MONTH(AE5+1)=AE$3,AE5+1,"")</f>
        <v>43649</v>
      </c>
      <c r="AF6" s="1" t="str">
        <f t="shared" si="34"/>
        <v/>
      </c>
      <c r="AG6" s="3">
        <f t="shared" si="16"/>
        <v>4</v>
      </c>
      <c r="AH6" s="78" t="str">
        <f t="shared" si="35"/>
        <v/>
      </c>
      <c r="AI6" s="3"/>
      <c r="AJ6" s="8">
        <f>IF(MONTH(AJ5+1)=AJ$3,AJ5+1,"")</f>
        <v>43680</v>
      </c>
      <c r="AK6" s="1">
        <f t="shared" si="36"/>
        <v>2</v>
      </c>
      <c r="AL6" s="3">
        <f t="shared" si="17"/>
        <v>7</v>
      </c>
      <c r="AM6" s="78" t="str">
        <f t="shared" ref="AM6:AM34" si="44">IF(ISERROR(MATCH(AJ6,$K$37:$K$70,0))=TRUE,"",VLOOKUP(AJ6,$K$37:$O$70,5,FALSE))</f>
        <v/>
      </c>
      <c r="AN6" s="3"/>
      <c r="AO6" s="8">
        <f>IF(MONTH(AO5+1)=AO$3,AO5+1,"")</f>
        <v>43711</v>
      </c>
      <c r="AP6" s="1" t="str">
        <f t="shared" ref="AP6:AP34" si="45">IF(AQ6=1,1,IF(AR6&lt;&gt;"",1,IF(AQ6=7,2,"")))</f>
        <v/>
      </c>
      <c r="AQ6" s="3">
        <f t="shared" si="18"/>
        <v>3</v>
      </c>
      <c r="AR6" s="78" t="str">
        <f t="shared" si="37"/>
        <v/>
      </c>
      <c r="AS6" s="3"/>
      <c r="AT6" s="8">
        <f>IF(MONTH(AT5+1)=AT$3,AT5+1,"")</f>
        <v>43741</v>
      </c>
      <c r="AU6" s="1" t="str">
        <f t="shared" si="38"/>
        <v/>
      </c>
      <c r="AV6" s="3">
        <f t="shared" si="19"/>
        <v>5</v>
      </c>
      <c r="AW6" s="78" t="str">
        <f t="shared" si="39"/>
        <v/>
      </c>
      <c r="AX6" s="3"/>
      <c r="AY6" s="8">
        <f>IF(MONTH(AY5+1)=AY$3,AY5+1,"")</f>
        <v>43772</v>
      </c>
      <c r="AZ6" s="1">
        <f t="shared" si="40"/>
        <v>1</v>
      </c>
      <c r="BA6" s="3">
        <f t="shared" si="20"/>
        <v>1</v>
      </c>
      <c r="BB6" s="78" t="str">
        <f t="shared" si="41"/>
        <v>文化の日</v>
      </c>
      <c r="BC6" s="3"/>
      <c r="BD6" s="8">
        <f>IF(MONTH(BD5+1)=BD$3,BD5+1,"")</f>
        <v>43802</v>
      </c>
      <c r="BE6" s="1" t="str">
        <f t="shared" si="42"/>
        <v/>
      </c>
      <c r="BF6" s="3">
        <f t="shared" si="21"/>
        <v>3</v>
      </c>
      <c r="BG6" s="78" t="str">
        <f t="shared" si="43"/>
        <v/>
      </c>
    </row>
    <row r="7" spans="1:60" ht="14.25" customHeight="1">
      <c r="A7" s="8">
        <f t="shared" ref="A7:A32" si="46">IF(MONTH(A6+1)=A$3,A6+1,"")</f>
        <v>43469</v>
      </c>
      <c r="B7" s="11" t="str">
        <f t="shared" si="22"/>
        <v/>
      </c>
      <c r="C7" s="12">
        <f t="shared" si="10"/>
        <v>6</v>
      </c>
      <c r="D7" s="78" t="str">
        <f t="shared" si="23"/>
        <v/>
      </c>
      <c r="E7" s="3"/>
      <c r="F7" s="8">
        <f t="shared" ref="F7:F32" si="47">IF(MONTH(F6+1)=F$3,F6+1,"")</f>
        <v>43500</v>
      </c>
      <c r="G7" s="1" t="str">
        <f>IF(H7=1,1,IF(I7&lt;&gt;"",1,IF(H7=7,2,"")))</f>
        <v/>
      </c>
      <c r="H7" s="3">
        <f t="shared" si="11"/>
        <v>2</v>
      </c>
      <c r="I7" s="78" t="str">
        <f t="shared" si="25"/>
        <v/>
      </c>
      <c r="J7" s="3"/>
      <c r="K7" s="8">
        <f t="shared" ref="K7:K32" si="48">IF(MONTH(K6+1)=K$3,K6+1,"")</f>
        <v>43528</v>
      </c>
      <c r="L7" s="1" t="str">
        <f t="shared" si="26"/>
        <v/>
      </c>
      <c r="M7" s="3">
        <f t="shared" si="12"/>
        <v>2</v>
      </c>
      <c r="N7" s="78" t="str">
        <f t="shared" si="27"/>
        <v/>
      </c>
      <c r="O7" s="3"/>
      <c r="P7" s="8">
        <f t="shared" ref="P7:P32" si="49">IF(MONTH(P6+1)=P$3,P6+1,"")</f>
        <v>43559</v>
      </c>
      <c r="Q7" s="1" t="str">
        <f t="shared" si="28"/>
        <v/>
      </c>
      <c r="R7" s="3">
        <f t="shared" si="13"/>
        <v>5</v>
      </c>
      <c r="S7" s="78" t="str">
        <f t="shared" si="29"/>
        <v/>
      </c>
      <c r="T7" s="3"/>
      <c r="U7" s="8">
        <f t="shared" ref="U7:U32" si="50">IF(MONTH(U6+1)=U$3,U6+1,"")</f>
        <v>43589</v>
      </c>
      <c r="V7" s="1">
        <f>IF(W7=1,1,IF(X7&lt;&gt;"",1,IF(W7=7,2,"")))</f>
        <v>1</v>
      </c>
      <c r="W7" s="3">
        <f t="shared" si="14"/>
        <v>7</v>
      </c>
      <c r="X7" s="78" t="str">
        <f t="shared" si="31"/>
        <v>みどりの日</v>
      </c>
      <c r="Y7" s="3"/>
      <c r="Z7" s="8">
        <f t="shared" ref="Z7:Z32" si="51">IF(MONTH(Z6+1)=Z$3,Z6+1,"")</f>
        <v>43620</v>
      </c>
      <c r="AA7" s="1" t="str">
        <f t="shared" si="32"/>
        <v/>
      </c>
      <c r="AB7" s="3">
        <f t="shared" si="15"/>
        <v>3</v>
      </c>
      <c r="AC7" s="78" t="str">
        <f t="shared" si="33"/>
        <v/>
      </c>
      <c r="AD7" s="3"/>
      <c r="AE7" s="8">
        <f t="shared" ref="AE7:AE32" si="52">IF(MONTH(AE6+1)=AE$3,AE6+1,"")</f>
        <v>43650</v>
      </c>
      <c r="AF7" s="1" t="str">
        <f t="shared" si="34"/>
        <v/>
      </c>
      <c r="AG7" s="3">
        <f t="shared" si="16"/>
        <v>5</v>
      </c>
      <c r="AH7" s="78" t="str">
        <f t="shared" si="35"/>
        <v/>
      </c>
      <c r="AI7" s="3"/>
      <c r="AJ7" s="8">
        <f t="shared" ref="AJ7:AJ32" si="53">IF(MONTH(AJ6+1)=AJ$3,AJ6+1,"")</f>
        <v>43681</v>
      </c>
      <c r="AK7" s="1">
        <f t="shared" si="36"/>
        <v>1</v>
      </c>
      <c r="AL7" s="3">
        <f t="shared" si="17"/>
        <v>1</v>
      </c>
      <c r="AM7" s="78" t="str">
        <f t="shared" si="44"/>
        <v/>
      </c>
      <c r="AN7" s="3"/>
      <c r="AO7" s="8">
        <f t="shared" ref="AO7:AO32" si="54">IF(MONTH(AO6+1)=AO$3,AO6+1,"")</f>
        <v>43712</v>
      </c>
      <c r="AP7" s="1" t="str">
        <f t="shared" si="45"/>
        <v/>
      </c>
      <c r="AQ7" s="3">
        <f t="shared" si="18"/>
        <v>4</v>
      </c>
      <c r="AR7" s="78" t="str">
        <f t="shared" si="37"/>
        <v/>
      </c>
      <c r="AS7" s="3"/>
      <c r="AT7" s="8">
        <f t="shared" ref="AT7:AT32" si="55">IF(MONTH(AT6+1)=AT$3,AT6+1,"")</f>
        <v>43742</v>
      </c>
      <c r="AU7" s="1" t="str">
        <f t="shared" si="38"/>
        <v/>
      </c>
      <c r="AV7" s="3">
        <f t="shared" si="19"/>
        <v>6</v>
      </c>
      <c r="AW7" s="78" t="str">
        <f t="shared" si="39"/>
        <v/>
      </c>
      <c r="AX7" s="3"/>
      <c r="AY7" s="8">
        <f t="shared" ref="AY7:AY32" si="56">IF(MONTH(AY6+1)=AY$3,AY6+1,"")</f>
        <v>43773</v>
      </c>
      <c r="AZ7" s="1">
        <f t="shared" si="40"/>
        <v>1</v>
      </c>
      <c r="BA7" s="3">
        <f t="shared" si="20"/>
        <v>2</v>
      </c>
      <c r="BB7" s="78" t="str">
        <f t="shared" si="41"/>
        <v>振替休日</v>
      </c>
      <c r="BC7" s="3"/>
      <c r="BD7" s="8">
        <f t="shared" ref="BD7:BD32" si="57">IF(MONTH(BD6+1)=BD$3,BD6+1,"")</f>
        <v>43803</v>
      </c>
      <c r="BE7" s="1" t="str">
        <f t="shared" si="42"/>
        <v/>
      </c>
      <c r="BF7" s="3">
        <f t="shared" si="21"/>
        <v>4</v>
      </c>
      <c r="BG7" s="78" t="str">
        <f t="shared" si="43"/>
        <v/>
      </c>
    </row>
    <row r="8" spans="1:60" ht="14.25" customHeight="1">
      <c r="A8" s="8">
        <f t="shared" si="46"/>
        <v>43470</v>
      </c>
      <c r="B8" s="11">
        <f t="shared" si="22"/>
        <v>2</v>
      </c>
      <c r="C8" s="12">
        <f t="shared" si="10"/>
        <v>7</v>
      </c>
      <c r="D8" s="78" t="str">
        <f t="shared" si="23"/>
        <v/>
      </c>
      <c r="E8" s="3"/>
      <c r="F8" s="8">
        <f t="shared" si="47"/>
        <v>43501</v>
      </c>
      <c r="G8" s="1" t="str">
        <f>IF(H8=1,1,IF(I8&lt;&gt;"",1,IF(H8=7,2,"")))</f>
        <v/>
      </c>
      <c r="H8" s="3">
        <f t="shared" si="11"/>
        <v>3</v>
      </c>
      <c r="I8" s="78" t="str">
        <f t="shared" si="25"/>
        <v/>
      </c>
      <c r="J8" s="3"/>
      <c r="K8" s="8">
        <f t="shared" si="48"/>
        <v>43529</v>
      </c>
      <c r="L8" s="1" t="str">
        <f t="shared" si="26"/>
        <v/>
      </c>
      <c r="M8" s="3">
        <f t="shared" si="12"/>
        <v>3</v>
      </c>
      <c r="N8" s="78" t="str">
        <f t="shared" si="27"/>
        <v/>
      </c>
      <c r="O8" s="3"/>
      <c r="P8" s="8">
        <f t="shared" si="49"/>
        <v>43560</v>
      </c>
      <c r="Q8" s="1" t="str">
        <f t="shared" si="28"/>
        <v/>
      </c>
      <c r="R8" s="3">
        <f t="shared" si="13"/>
        <v>6</v>
      </c>
      <c r="S8" s="78" t="str">
        <f t="shared" si="29"/>
        <v/>
      </c>
      <c r="T8" s="3"/>
      <c r="U8" s="8">
        <f t="shared" si="50"/>
        <v>43590</v>
      </c>
      <c r="V8" s="1">
        <f>IF(W8=1,1,IF(X8&lt;&gt;"",1,IF(W8=7,2,"")))</f>
        <v>1</v>
      </c>
      <c r="W8" s="3">
        <f t="shared" si="14"/>
        <v>1</v>
      </c>
      <c r="X8" s="78" t="str">
        <f t="shared" si="31"/>
        <v>こどもの日</v>
      </c>
      <c r="Y8" s="3"/>
      <c r="Z8" s="8">
        <f t="shared" si="51"/>
        <v>43621</v>
      </c>
      <c r="AA8" s="1" t="str">
        <f t="shared" si="32"/>
        <v/>
      </c>
      <c r="AB8" s="3">
        <f t="shared" si="15"/>
        <v>4</v>
      </c>
      <c r="AC8" s="78" t="str">
        <f t="shared" si="33"/>
        <v/>
      </c>
      <c r="AD8" s="3"/>
      <c r="AE8" s="8">
        <f t="shared" si="52"/>
        <v>43651</v>
      </c>
      <c r="AF8" s="1" t="str">
        <f t="shared" si="34"/>
        <v/>
      </c>
      <c r="AG8" s="3">
        <f t="shared" si="16"/>
        <v>6</v>
      </c>
      <c r="AH8" s="78" t="str">
        <f t="shared" si="35"/>
        <v/>
      </c>
      <c r="AI8" s="3"/>
      <c r="AJ8" s="8">
        <f t="shared" si="53"/>
        <v>43682</v>
      </c>
      <c r="AK8" s="1" t="str">
        <f t="shared" si="36"/>
        <v/>
      </c>
      <c r="AL8" s="3">
        <f t="shared" si="17"/>
        <v>2</v>
      </c>
      <c r="AM8" s="78" t="str">
        <f t="shared" si="44"/>
        <v/>
      </c>
      <c r="AN8" s="3"/>
      <c r="AO8" s="8">
        <f t="shared" si="54"/>
        <v>43713</v>
      </c>
      <c r="AP8" s="1" t="str">
        <f t="shared" si="45"/>
        <v/>
      </c>
      <c r="AQ8" s="3">
        <f t="shared" si="18"/>
        <v>5</v>
      </c>
      <c r="AR8" s="78" t="str">
        <f t="shared" si="37"/>
        <v/>
      </c>
      <c r="AS8" s="3"/>
      <c r="AT8" s="8">
        <f t="shared" si="55"/>
        <v>43743</v>
      </c>
      <c r="AU8" s="1">
        <f t="shared" si="38"/>
        <v>2</v>
      </c>
      <c r="AV8" s="3">
        <f t="shared" si="19"/>
        <v>7</v>
      </c>
      <c r="AW8" s="78" t="str">
        <f t="shared" si="39"/>
        <v/>
      </c>
      <c r="AX8" s="3"/>
      <c r="AY8" s="8">
        <f t="shared" si="56"/>
        <v>43774</v>
      </c>
      <c r="AZ8" s="1" t="str">
        <f t="shared" si="40"/>
        <v/>
      </c>
      <c r="BA8" s="3">
        <f t="shared" si="20"/>
        <v>3</v>
      </c>
      <c r="BB8" s="78" t="str">
        <f t="shared" si="41"/>
        <v/>
      </c>
      <c r="BC8" s="3"/>
      <c r="BD8" s="8">
        <f t="shared" si="57"/>
        <v>43804</v>
      </c>
      <c r="BE8" s="1" t="str">
        <f t="shared" si="42"/>
        <v/>
      </c>
      <c r="BF8" s="3">
        <f t="shared" si="21"/>
        <v>5</v>
      </c>
      <c r="BG8" s="78" t="str">
        <f t="shared" si="43"/>
        <v/>
      </c>
    </row>
    <row r="9" spans="1:60" ht="14.25" customHeight="1">
      <c r="A9" s="8">
        <f t="shared" si="46"/>
        <v>43471</v>
      </c>
      <c r="B9" s="11">
        <f t="shared" si="22"/>
        <v>1</v>
      </c>
      <c r="C9" s="12">
        <f t="shared" si="10"/>
        <v>1</v>
      </c>
      <c r="D9" s="78" t="str">
        <f t="shared" si="23"/>
        <v/>
      </c>
      <c r="E9" s="3"/>
      <c r="F9" s="8">
        <f t="shared" si="47"/>
        <v>43502</v>
      </c>
      <c r="G9" s="1" t="str">
        <f>IF(H9=1,1,IF(I9&lt;&gt;"",1,IF(H9=7,2,"")))</f>
        <v/>
      </c>
      <c r="H9" s="3">
        <f t="shared" si="11"/>
        <v>4</v>
      </c>
      <c r="I9" s="78" t="str">
        <f t="shared" si="25"/>
        <v/>
      </c>
      <c r="J9" s="3"/>
      <c r="K9" s="8">
        <f t="shared" si="48"/>
        <v>43530</v>
      </c>
      <c r="L9" s="1" t="str">
        <f t="shared" si="26"/>
        <v/>
      </c>
      <c r="M9" s="3">
        <f t="shared" si="12"/>
        <v>4</v>
      </c>
      <c r="N9" s="78" t="str">
        <f t="shared" si="27"/>
        <v/>
      </c>
      <c r="O9" s="3"/>
      <c r="P9" s="8">
        <f t="shared" si="49"/>
        <v>43561</v>
      </c>
      <c r="Q9" s="1">
        <f t="shared" si="28"/>
        <v>2</v>
      </c>
      <c r="R9" s="3">
        <f t="shared" si="13"/>
        <v>7</v>
      </c>
      <c r="S9" s="78" t="str">
        <f t="shared" si="29"/>
        <v/>
      </c>
      <c r="T9" s="3"/>
      <c r="U9" s="8">
        <f t="shared" si="50"/>
        <v>43591</v>
      </c>
      <c r="V9" s="1">
        <f>IF(W9=1,1,IF(X9&lt;&gt;"",1,IF(W9=7,2,"")))</f>
        <v>1</v>
      </c>
      <c r="W9" s="3">
        <f t="shared" si="14"/>
        <v>2</v>
      </c>
      <c r="X9" s="78" t="str">
        <f t="shared" si="31"/>
        <v>振替休日</v>
      </c>
      <c r="Y9" s="3"/>
      <c r="Z9" s="8">
        <f t="shared" si="51"/>
        <v>43622</v>
      </c>
      <c r="AA9" s="1" t="str">
        <f t="shared" si="32"/>
        <v/>
      </c>
      <c r="AB9" s="3">
        <f t="shared" si="15"/>
        <v>5</v>
      </c>
      <c r="AC9" s="78" t="str">
        <f t="shared" si="33"/>
        <v/>
      </c>
      <c r="AD9" s="3"/>
      <c r="AE9" s="8">
        <f t="shared" si="52"/>
        <v>43652</v>
      </c>
      <c r="AF9" s="1">
        <f t="shared" si="34"/>
        <v>2</v>
      </c>
      <c r="AG9" s="3">
        <f t="shared" si="16"/>
        <v>7</v>
      </c>
      <c r="AH9" s="78" t="str">
        <f t="shared" si="35"/>
        <v/>
      </c>
      <c r="AI9" s="3"/>
      <c r="AJ9" s="8">
        <f t="shared" si="53"/>
        <v>43683</v>
      </c>
      <c r="AK9" s="1" t="str">
        <f t="shared" si="36"/>
        <v/>
      </c>
      <c r="AL9" s="3">
        <f t="shared" si="17"/>
        <v>3</v>
      </c>
      <c r="AM9" s="78" t="str">
        <f t="shared" si="44"/>
        <v/>
      </c>
      <c r="AN9" s="3"/>
      <c r="AO9" s="8">
        <f t="shared" si="54"/>
        <v>43714</v>
      </c>
      <c r="AP9" s="1" t="str">
        <f t="shared" si="45"/>
        <v/>
      </c>
      <c r="AQ9" s="3">
        <f t="shared" si="18"/>
        <v>6</v>
      </c>
      <c r="AR9" s="78" t="str">
        <f t="shared" si="37"/>
        <v/>
      </c>
      <c r="AS9" s="3"/>
      <c r="AT9" s="8">
        <f t="shared" si="55"/>
        <v>43744</v>
      </c>
      <c r="AU9" s="1">
        <f t="shared" si="38"/>
        <v>1</v>
      </c>
      <c r="AV9" s="3">
        <f t="shared" si="19"/>
        <v>1</v>
      </c>
      <c r="AW9" s="78" t="str">
        <f t="shared" si="39"/>
        <v/>
      </c>
      <c r="AX9" s="3"/>
      <c r="AY9" s="8">
        <f t="shared" si="56"/>
        <v>43775</v>
      </c>
      <c r="AZ9" s="1" t="str">
        <f t="shared" si="40"/>
        <v/>
      </c>
      <c r="BA9" s="3">
        <f t="shared" si="20"/>
        <v>4</v>
      </c>
      <c r="BB9" s="78" t="str">
        <f t="shared" si="41"/>
        <v/>
      </c>
      <c r="BC9" s="3"/>
      <c r="BD9" s="8">
        <f t="shared" si="57"/>
        <v>43805</v>
      </c>
      <c r="BE9" s="1" t="str">
        <f t="shared" si="42"/>
        <v/>
      </c>
      <c r="BF9" s="3">
        <f t="shared" si="21"/>
        <v>6</v>
      </c>
      <c r="BG9" s="78" t="str">
        <f t="shared" si="43"/>
        <v/>
      </c>
    </row>
    <row r="10" spans="1:60" ht="14.25" customHeight="1">
      <c r="A10" s="8">
        <f t="shared" si="46"/>
        <v>43472</v>
      </c>
      <c r="B10" s="11" t="str">
        <f t="shared" si="22"/>
        <v/>
      </c>
      <c r="C10" s="12">
        <f t="shared" si="10"/>
        <v>2</v>
      </c>
      <c r="D10" s="78" t="str">
        <f t="shared" si="23"/>
        <v/>
      </c>
      <c r="E10" s="3"/>
      <c r="F10" s="8">
        <f t="shared" si="47"/>
        <v>43503</v>
      </c>
      <c r="G10" s="1" t="str">
        <f>IF(H10=1,1,IF(I10&lt;&gt;"",1,IF(H10=7,2,"")))</f>
        <v/>
      </c>
      <c r="H10" s="3">
        <f t="shared" si="11"/>
        <v>5</v>
      </c>
      <c r="I10" s="78" t="str">
        <f t="shared" si="25"/>
        <v/>
      </c>
      <c r="J10" s="3"/>
      <c r="K10" s="8">
        <f t="shared" si="48"/>
        <v>43531</v>
      </c>
      <c r="L10" s="1" t="str">
        <f t="shared" si="26"/>
        <v/>
      </c>
      <c r="M10" s="3">
        <f t="shared" si="12"/>
        <v>5</v>
      </c>
      <c r="N10" s="78" t="str">
        <f t="shared" si="27"/>
        <v/>
      </c>
      <c r="O10" s="3"/>
      <c r="P10" s="8">
        <f t="shared" si="49"/>
        <v>43562</v>
      </c>
      <c r="Q10" s="1">
        <f t="shared" si="28"/>
        <v>1</v>
      </c>
      <c r="R10" s="3">
        <f t="shared" si="13"/>
        <v>1</v>
      </c>
      <c r="S10" s="78" t="str">
        <f t="shared" si="29"/>
        <v/>
      </c>
      <c r="T10" s="3"/>
      <c r="U10" s="8">
        <f t="shared" si="50"/>
        <v>43592</v>
      </c>
      <c r="V10" s="1" t="str">
        <f>IF(W10=1,1,IF(X10&lt;&gt;"",1,IF(W10=7,2,"")))</f>
        <v/>
      </c>
      <c r="W10" s="3">
        <f t="shared" si="14"/>
        <v>3</v>
      </c>
      <c r="X10" s="78" t="str">
        <f t="shared" si="31"/>
        <v/>
      </c>
      <c r="Y10" s="3"/>
      <c r="Z10" s="8">
        <f t="shared" si="51"/>
        <v>43623</v>
      </c>
      <c r="AA10" s="1" t="str">
        <f t="shared" si="32"/>
        <v/>
      </c>
      <c r="AB10" s="3">
        <f t="shared" si="15"/>
        <v>6</v>
      </c>
      <c r="AC10" s="78" t="str">
        <f t="shared" si="33"/>
        <v/>
      </c>
      <c r="AD10" s="3"/>
      <c r="AE10" s="8">
        <f t="shared" si="52"/>
        <v>43653</v>
      </c>
      <c r="AF10" s="1">
        <f t="shared" si="34"/>
        <v>1</v>
      </c>
      <c r="AG10" s="3">
        <f t="shared" si="16"/>
        <v>1</v>
      </c>
      <c r="AH10" s="78" t="str">
        <f t="shared" si="35"/>
        <v/>
      </c>
      <c r="AI10" s="3"/>
      <c r="AJ10" s="8">
        <f t="shared" si="53"/>
        <v>43684</v>
      </c>
      <c r="AK10" s="1" t="str">
        <f t="shared" si="36"/>
        <v/>
      </c>
      <c r="AL10" s="3">
        <f t="shared" si="17"/>
        <v>4</v>
      </c>
      <c r="AM10" s="78" t="str">
        <f t="shared" si="44"/>
        <v/>
      </c>
      <c r="AN10" s="3"/>
      <c r="AO10" s="8">
        <f t="shared" si="54"/>
        <v>43715</v>
      </c>
      <c r="AP10" s="1">
        <f t="shared" si="45"/>
        <v>2</v>
      </c>
      <c r="AQ10" s="3">
        <f t="shared" si="18"/>
        <v>7</v>
      </c>
      <c r="AR10" s="78" t="str">
        <f t="shared" si="37"/>
        <v/>
      </c>
      <c r="AS10" s="3"/>
      <c r="AT10" s="8">
        <f t="shared" si="55"/>
        <v>43745</v>
      </c>
      <c r="AU10" s="1" t="str">
        <f t="shared" si="38"/>
        <v/>
      </c>
      <c r="AV10" s="3">
        <f t="shared" si="19"/>
        <v>2</v>
      </c>
      <c r="AW10" s="78" t="str">
        <f t="shared" si="39"/>
        <v/>
      </c>
      <c r="AX10" s="3"/>
      <c r="AY10" s="8">
        <f t="shared" si="56"/>
        <v>43776</v>
      </c>
      <c r="AZ10" s="1" t="str">
        <f t="shared" si="40"/>
        <v/>
      </c>
      <c r="BA10" s="3">
        <f t="shared" si="20"/>
        <v>5</v>
      </c>
      <c r="BB10" s="78" t="str">
        <f t="shared" si="41"/>
        <v/>
      </c>
      <c r="BC10" s="3"/>
      <c r="BD10" s="8">
        <f t="shared" si="57"/>
        <v>43806</v>
      </c>
      <c r="BE10" s="1">
        <f t="shared" si="42"/>
        <v>2</v>
      </c>
      <c r="BF10" s="3">
        <f t="shared" si="21"/>
        <v>7</v>
      </c>
      <c r="BG10" s="78" t="str">
        <f t="shared" si="43"/>
        <v/>
      </c>
    </row>
    <row r="11" spans="1:60" ht="14.25" customHeight="1">
      <c r="A11" s="8">
        <f t="shared" si="46"/>
        <v>43473</v>
      </c>
      <c r="B11" s="11" t="str">
        <f t="shared" si="22"/>
        <v/>
      </c>
      <c r="C11" s="12">
        <f t="shared" si="10"/>
        <v>3</v>
      </c>
      <c r="D11" s="78" t="str">
        <f t="shared" si="23"/>
        <v/>
      </c>
      <c r="E11" s="4"/>
      <c r="F11" s="8">
        <f t="shared" si="47"/>
        <v>43504</v>
      </c>
      <c r="G11" s="1" t="str">
        <f t="shared" si="24"/>
        <v/>
      </c>
      <c r="H11" s="3">
        <f t="shared" si="11"/>
        <v>6</v>
      </c>
      <c r="I11" s="78" t="str">
        <f t="shared" si="25"/>
        <v/>
      </c>
      <c r="J11" s="4"/>
      <c r="K11" s="8">
        <f t="shared" si="48"/>
        <v>43532</v>
      </c>
      <c r="L11" s="1" t="str">
        <f t="shared" si="26"/>
        <v/>
      </c>
      <c r="M11" s="3">
        <f t="shared" si="12"/>
        <v>6</v>
      </c>
      <c r="N11" s="78" t="str">
        <f t="shared" si="27"/>
        <v/>
      </c>
      <c r="O11" s="4"/>
      <c r="P11" s="8">
        <f t="shared" si="49"/>
        <v>43563</v>
      </c>
      <c r="Q11" s="1" t="str">
        <f t="shared" si="28"/>
        <v/>
      </c>
      <c r="R11" s="3">
        <f t="shared" si="13"/>
        <v>2</v>
      </c>
      <c r="S11" s="78" t="str">
        <f t="shared" si="29"/>
        <v/>
      </c>
      <c r="T11" s="4"/>
      <c r="U11" s="8">
        <f t="shared" si="50"/>
        <v>43593</v>
      </c>
      <c r="V11" s="1" t="str">
        <f t="shared" si="30"/>
        <v/>
      </c>
      <c r="W11" s="3">
        <f t="shared" si="14"/>
        <v>4</v>
      </c>
      <c r="X11" s="78" t="str">
        <f t="shared" si="31"/>
        <v/>
      </c>
      <c r="Y11" s="4"/>
      <c r="Z11" s="8">
        <f t="shared" si="51"/>
        <v>43624</v>
      </c>
      <c r="AA11" s="1">
        <f t="shared" si="32"/>
        <v>2</v>
      </c>
      <c r="AB11" s="3">
        <f t="shared" si="15"/>
        <v>7</v>
      </c>
      <c r="AC11" s="78" t="str">
        <f t="shared" si="33"/>
        <v/>
      </c>
      <c r="AD11" s="4"/>
      <c r="AE11" s="8">
        <f t="shared" si="52"/>
        <v>43654</v>
      </c>
      <c r="AF11" s="1" t="str">
        <f t="shared" si="34"/>
        <v/>
      </c>
      <c r="AG11" s="3">
        <f t="shared" si="16"/>
        <v>2</v>
      </c>
      <c r="AH11" s="78" t="str">
        <f t="shared" si="35"/>
        <v/>
      </c>
      <c r="AI11" s="4"/>
      <c r="AJ11" s="8">
        <f t="shared" si="53"/>
        <v>43685</v>
      </c>
      <c r="AK11" s="1" t="str">
        <f t="shared" si="36"/>
        <v/>
      </c>
      <c r="AL11" s="3">
        <f t="shared" si="17"/>
        <v>5</v>
      </c>
      <c r="AM11" s="78" t="str">
        <f t="shared" si="44"/>
        <v/>
      </c>
      <c r="AN11" s="3"/>
      <c r="AO11" s="8">
        <f t="shared" si="54"/>
        <v>43716</v>
      </c>
      <c r="AP11" s="1">
        <f t="shared" si="45"/>
        <v>1</v>
      </c>
      <c r="AQ11" s="3">
        <f t="shared" si="18"/>
        <v>1</v>
      </c>
      <c r="AR11" s="78" t="str">
        <f t="shared" si="37"/>
        <v/>
      </c>
      <c r="AS11" s="3"/>
      <c r="AT11" s="8">
        <f t="shared" si="55"/>
        <v>43746</v>
      </c>
      <c r="AU11" s="1" t="str">
        <f t="shared" si="38"/>
        <v/>
      </c>
      <c r="AV11" s="3">
        <f t="shared" si="19"/>
        <v>3</v>
      </c>
      <c r="AW11" s="78" t="str">
        <f t="shared" si="39"/>
        <v/>
      </c>
      <c r="AX11" s="3"/>
      <c r="AY11" s="8">
        <f t="shared" si="56"/>
        <v>43777</v>
      </c>
      <c r="AZ11" s="1" t="str">
        <f t="shared" si="40"/>
        <v/>
      </c>
      <c r="BA11" s="3">
        <f t="shared" si="20"/>
        <v>6</v>
      </c>
      <c r="BB11" s="78" t="str">
        <f t="shared" si="41"/>
        <v/>
      </c>
      <c r="BC11" s="3"/>
      <c r="BD11" s="8">
        <f t="shared" si="57"/>
        <v>43807</v>
      </c>
      <c r="BE11" s="1">
        <f t="shared" si="42"/>
        <v>1</v>
      </c>
      <c r="BF11" s="3">
        <f t="shared" si="21"/>
        <v>1</v>
      </c>
      <c r="BG11" s="78" t="str">
        <f t="shared" si="43"/>
        <v/>
      </c>
    </row>
    <row r="12" spans="1:60" s="2" customFormat="1" ht="14.25" customHeight="1">
      <c r="A12" s="8">
        <f t="shared" si="46"/>
        <v>43474</v>
      </c>
      <c r="B12" s="11" t="str">
        <f t="shared" si="22"/>
        <v/>
      </c>
      <c r="C12" s="12">
        <f t="shared" si="10"/>
        <v>4</v>
      </c>
      <c r="D12" s="78" t="str">
        <f t="shared" si="23"/>
        <v/>
      </c>
      <c r="E12" s="6"/>
      <c r="F12" s="8">
        <f t="shared" si="47"/>
        <v>43505</v>
      </c>
      <c r="G12" s="1">
        <f t="shared" si="24"/>
        <v>2</v>
      </c>
      <c r="H12" s="3">
        <f t="shared" si="11"/>
        <v>7</v>
      </c>
      <c r="I12" s="78" t="str">
        <f t="shared" si="25"/>
        <v/>
      </c>
      <c r="J12" s="6"/>
      <c r="K12" s="8">
        <f t="shared" si="48"/>
        <v>43533</v>
      </c>
      <c r="L12" s="1">
        <f t="shared" si="26"/>
        <v>2</v>
      </c>
      <c r="M12" s="3">
        <f t="shared" si="12"/>
        <v>7</v>
      </c>
      <c r="N12" s="78" t="str">
        <f t="shared" si="27"/>
        <v/>
      </c>
      <c r="O12" s="6"/>
      <c r="P12" s="8">
        <f t="shared" si="49"/>
        <v>43564</v>
      </c>
      <c r="Q12" s="1" t="str">
        <f t="shared" si="28"/>
        <v/>
      </c>
      <c r="R12" s="3">
        <f t="shared" si="13"/>
        <v>3</v>
      </c>
      <c r="S12" s="78" t="str">
        <f t="shared" si="29"/>
        <v/>
      </c>
      <c r="T12" s="6"/>
      <c r="U12" s="8">
        <f t="shared" si="50"/>
        <v>43594</v>
      </c>
      <c r="V12" s="1" t="str">
        <f t="shared" si="30"/>
        <v/>
      </c>
      <c r="W12" s="3">
        <f t="shared" si="14"/>
        <v>5</v>
      </c>
      <c r="X12" s="78" t="str">
        <f t="shared" si="31"/>
        <v/>
      </c>
      <c r="Y12" s="6"/>
      <c r="Z12" s="8">
        <f t="shared" si="51"/>
        <v>43625</v>
      </c>
      <c r="AA12" s="1">
        <f t="shared" si="32"/>
        <v>1</v>
      </c>
      <c r="AB12" s="3">
        <f t="shared" si="15"/>
        <v>1</v>
      </c>
      <c r="AC12" s="78" t="str">
        <f t="shared" si="33"/>
        <v/>
      </c>
      <c r="AD12" s="6"/>
      <c r="AE12" s="8">
        <f t="shared" si="52"/>
        <v>43655</v>
      </c>
      <c r="AF12" s="1" t="str">
        <f t="shared" si="34"/>
        <v/>
      </c>
      <c r="AG12" s="3">
        <f t="shared" si="16"/>
        <v>3</v>
      </c>
      <c r="AH12" s="78" t="str">
        <f t="shared" si="35"/>
        <v/>
      </c>
      <c r="AI12" s="6"/>
      <c r="AJ12" s="8">
        <f t="shared" si="53"/>
        <v>43686</v>
      </c>
      <c r="AK12" s="1" t="str">
        <f t="shared" si="36"/>
        <v/>
      </c>
      <c r="AL12" s="3">
        <f t="shared" si="17"/>
        <v>6</v>
      </c>
      <c r="AM12" s="78" t="str">
        <f t="shared" si="44"/>
        <v/>
      </c>
      <c r="AN12" s="3"/>
      <c r="AO12" s="8">
        <f t="shared" si="54"/>
        <v>43717</v>
      </c>
      <c r="AP12" s="1" t="str">
        <f t="shared" si="45"/>
        <v/>
      </c>
      <c r="AQ12" s="3">
        <f t="shared" si="18"/>
        <v>2</v>
      </c>
      <c r="AR12" s="78" t="str">
        <f t="shared" si="37"/>
        <v/>
      </c>
      <c r="AS12" s="3"/>
      <c r="AT12" s="8">
        <f t="shared" si="55"/>
        <v>43747</v>
      </c>
      <c r="AU12" s="1" t="str">
        <f t="shared" si="38"/>
        <v/>
      </c>
      <c r="AV12" s="3">
        <f t="shared" si="19"/>
        <v>4</v>
      </c>
      <c r="AW12" s="78" t="str">
        <f t="shared" si="39"/>
        <v/>
      </c>
      <c r="AX12" s="3"/>
      <c r="AY12" s="8">
        <f t="shared" si="56"/>
        <v>43778</v>
      </c>
      <c r="AZ12" s="1">
        <f t="shared" si="40"/>
        <v>2</v>
      </c>
      <c r="BA12" s="3">
        <f t="shared" si="20"/>
        <v>7</v>
      </c>
      <c r="BB12" s="78" t="str">
        <f t="shared" si="41"/>
        <v/>
      </c>
      <c r="BC12" s="3"/>
      <c r="BD12" s="8">
        <f t="shared" si="57"/>
        <v>43808</v>
      </c>
      <c r="BE12" s="1" t="str">
        <f t="shared" si="42"/>
        <v/>
      </c>
      <c r="BF12" s="3">
        <f t="shared" si="21"/>
        <v>2</v>
      </c>
      <c r="BG12" s="78" t="str">
        <f t="shared" si="43"/>
        <v/>
      </c>
    </row>
    <row r="13" spans="1:60" ht="14.25" customHeight="1">
      <c r="A13" s="8">
        <f t="shared" si="46"/>
        <v>43475</v>
      </c>
      <c r="B13" s="11" t="str">
        <f t="shared" si="22"/>
        <v/>
      </c>
      <c r="C13" s="12">
        <f t="shared" si="10"/>
        <v>5</v>
      </c>
      <c r="D13" s="78" t="str">
        <f t="shared" si="23"/>
        <v/>
      </c>
      <c r="E13" s="3"/>
      <c r="F13" s="8">
        <f t="shared" si="47"/>
        <v>43506</v>
      </c>
      <c r="G13" s="1">
        <f t="shared" si="24"/>
        <v>1</v>
      </c>
      <c r="H13" s="3">
        <f t="shared" si="11"/>
        <v>1</v>
      </c>
      <c r="I13" s="78" t="str">
        <f t="shared" si="25"/>
        <v/>
      </c>
      <c r="J13" s="3"/>
      <c r="K13" s="8">
        <f t="shared" si="48"/>
        <v>43534</v>
      </c>
      <c r="L13" s="1">
        <f t="shared" si="26"/>
        <v>1</v>
      </c>
      <c r="M13" s="3">
        <f t="shared" si="12"/>
        <v>1</v>
      </c>
      <c r="N13" s="78" t="str">
        <f t="shared" si="27"/>
        <v/>
      </c>
      <c r="O13" s="3"/>
      <c r="P13" s="8">
        <f t="shared" si="49"/>
        <v>43565</v>
      </c>
      <c r="Q13" s="1" t="str">
        <f t="shared" si="28"/>
        <v/>
      </c>
      <c r="R13" s="3">
        <f t="shared" si="13"/>
        <v>4</v>
      </c>
      <c r="S13" s="78" t="str">
        <f t="shared" si="29"/>
        <v/>
      </c>
      <c r="T13" s="3"/>
      <c r="U13" s="8">
        <f t="shared" si="50"/>
        <v>43595</v>
      </c>
      <c r="V13" s="1" t="str">
        <f t="shared" si="30"/>
        <v/>
      </c>
      <c r="W13" s="3">
        <f t="shared" si="14"/>
        <v>6</v>
      </c>
      <c r="X13" s="78" t="str">
        <f t="shared" si="31"/>
        <v/>
      </c>
      <c r="Y13" s="3"/>
      <c r="Z13" s="8">
        <f t="shared" si="51"/>
        <v>43626</v>
      </c>
      <c r="AA13" s="1" t="str">
        <f t="shared" si="32"/>
        <v/>
      </c>
      <c r="AB13" s="3">
        <f t="shared" si="15"/>
        <v>2</v>
      </c>
      <c r="AC13" s="78" t="str">
        <f t="shared" si="33"/>
        <v/>
      </c>
      <c r="AD13" s="3"/>
      <c r="AE13" s="8">
        <f t="shared" si="52"/>
        <v>43656</v>
      </c>
      <c r="AF13" s="1" t="str">
        <f t="shared" si="34"/>
        <v/>
      </c>
      <c r="AG13" s="3">
        <f t="shared" si="16"/>
        <v>4</v>
      </c>
      <c r="AH13" s="78" t="str">
        <f t="shared" si="35"/>
        <v/>
      </c>
      <c r="AI13" s="3"/>
      <c r="AJ13" s="8">
        <f t="shared" si="53"/>
        <v>43687</v>
      </c>
      <c r="AK13" s="1">
        <f t="shared" si="36"/>
        <v>2</v>
      </c>
      <c r="AL13" s="3">
        <f t="shared" si="17"/>
        <v>7</v>
      </c>
      <c r="AM13" s="78" t="str">
        <f t="shared" si="44"/>
        <v/>
      </c>
      <c r="AN13" s="3"/>
      <c r="AO13" s="8">
        <f t="shared" si="54"/>
        <v>43718</v>
      </c>
      <c r="AP13" s="1" t="str">
        <f t="shared" si="45"/>
        <v/>
      </c>
      <c r="AQ13" s="3">
        <f t="shared" si="18"/>
        <v>3</v>
      </c>
      <c r="AR13" s="78" t="str">
        <f t="shared" si="37"/>
        <v/>
      </c>
      <c r="AS13" s="3"/>
      <c r="AT13" s="8">
        <f t="shared" si="55"/>
        <v>43748</v>
      </c>
      <c r="AU13" s="1" t="str">
        <f t="shared" si="38"/>
        <v/>
      </c>
      <c r="AV13" s="3">
        <f t="shared" si="19"/>
        <v>5</v>
      </c>
      <c r="AW13" s="78" t="str">
        <f t="shared" si="39"/>
        <v/>
      </c>
      <c r="AX13" s="3"/>
      <c r="AY13" s="8">
        <f t="shared" si="56"/>
        <v>43779</v>
      </c>
      <c r="AZ13" s="1">
        <f t="shared" si="40"/>
        <v>1</v>
      </c>
      <c r="BA13" s="3">
        <f t="shared" si="20"/>
        <v>1</v>
      </c>
      <c r="BB13" s="78" t="str">
        <f t="shared" si="41"/>
        <v/>
      </c>
      <c r="BC13" s="3"/>
      <c r="BD13" s="8">
        <f t="shared" si="57"/>
        <v>43809</v>
      </c>
      <c r="BE13" s="1" t="str">
        <f t="shared" si="42"/>
        <v/>
      </c>
      <c r="BF13" s="3">
        <f t="shared" si="21"/>
        <v>3</v>
      </c>
      <c r="BG13" s="78" t="str">
        <f t="shared" si="43"/>
        <v/>
      </c>
    </row>
    <row r="14" spans="1:60" ht="14.25" customHeight="1">
      <c r="A14" s="8">
        <f t="shared" si="46"/>
        <v>43476</v>
      </c>
      <c r="B14" s="11" t="str">
        <f t="shared" si="22"/>
        <v/>
      </c>
      <c r="C14" s="12">
        <f t="shared" si="10"/>
        <v>6</v>
      </c>
      <c r="D14" s="78" t="str">
        <f t="shared" si="23"/>
        <v/>
      </c>
      <c r="E14" s="3"/>
      <c r="F14" s="8">
        <f>IF(MONTH(F13+1)=F$3,F13+1,"")</f>
        <v>43507</v>
      </c>
      <c r="G14" s="1">
        <f t="shared" si="24"/>
        <v>1</v>
      </c>
      <c r="H14" s="3">
        <f t="shared" si="11"/>
        <v>2</v>
      </c>
      <c r="I14" s="78" t="str">
        <f t="shared" si="25"/>
        <v>建国記念の日</v>
      </c>
      <c r="J14" s="3"/>
      <c r="K14" s="8">
        <f t="shared" si="48"/>
        <v>43535</v>
      </c>
      <c r="L14" s="1" t="str">
        <f t="shared" si="26"/>
        <v/>
      </c>
      <c r="M14" s="3">
        <f t="shared" si="12"/>
        <v>2</v>
      </c>
      <c r="N14" s="78" t="str">
        <f t="shared" si="27"/>
        <v/>
      </c>
      <c r="O14" s="3"/>
      <c r="P14" s="8">
        <f t="shared" si="49"/>
        <v>43566</v>
      </c>
      <c r="Q14" s="1" t="str">
        <f t="shared" si="28"/>
        <v/>
      </c>
      <c r="R14" s="3">
        <f t="shared" si="13"/>
        <v>5</v>
      </c>
      <c r="S14" s="78" t="str">
        <f t="shared" si="29"/>
        <v/>
      </c>
      <c r="T14" s="3"/>
      <c r="U14" s="8">
        <f t="shared" si="50"/>
        <v>43596</v>
      </c>
      <c r="V14" s="1">
        <f t="shared" si="30"/>
        <v>2</v>
      </c>
      <c r="W14" s="3">
        <f t="shared" si="14"/>
        <v>7</v>
      </c>
      <c r="X14" s="78" t="str">
        <f t="shared" si="31"/>
        <v/>
      </c>
      <c r="Y14" s="3"/>
      <c r="Z14" s="8">
        <f t="shared" si="51"/>
        <v>43627</v>
      </c>
      <c r="AA14" s="1" t="str">
        <f t="shared" si="32"/>
        <v/>
      </c>
      <c r="AB14" s="3">
        <f t="shared" si="15"/>
        <v>3</v>
      </c>
      <c r="AC14" s="78" t="str">
        <f t="shared" si="33"/>
        <v/>
      </c>
      <c r="AD14" s="3"/>
      <c r="AE14" s="8">
        <f t="shared" si="52"/>
        <v>43657</v>
      </c>
      <c r="AF14" s="1" t="str">
        <f t="shared" si="34"/>
        <v/>
      </c>
      <c r="AG14" s="3">
        <f t="shared" si="16"/>
        <v>5</v>
      </c>
      <c r="AH14" s="78" t="str">
        <f t="shared" si="35"/>
        <v/>
      </c>
      <c r="AI14" s="3"/>
      <c r="AJ14" s="8">
        <f t="shared" si="53"/>
        <v>43688</v>
      </c>
      <c r="AK14" s="1">
        <f t="shared" si="36"/>
        <v>1</v>
      </c>
      <c r="AL14" s="3">
        <f t="shared" si="17"/>
        <v>1</v>
      </c>
      <c r="AM14" s="78" t="str">
        <f t="shared" si="44"/>
        <v>山の日</v>
      </c>
      <c r="AN14" s="3"/>
      <c r="AO14" s="8">
        <f t="shared" si="54"/>
        <v>43719</v>
      </c>
      <c r="AP14" s="1" t="str">
        <f t="shared" si="45"/>
        <v/>
      </c>
      <c r="AQ14" s="3">
        <f t="shared" si="18"/>
        <v>4</v>
      </c>
      <c r="AR14" s="78" t="str">
        <f t="shared" si="37"/>
        <v/>
      </c>
      <c r="AS14" s="3"/>
      <c r="AT14" s="8">
        <f t="shared" si="55"/>
        <v>43749</v>
      </c>
      <c r="AU14" s="1" t="str">
        <f t="shared" si="38"/>
        <v/>
      </c>
      <c r="AV14" s="3">
        <f t="shared" si="19"/>
        <v>6</v>
      </c>
      <c r="AW14" s="78" t="str">
        <f t="shared" si="39"/>
        <v/>
      </c>
      <c r="AX14" s="3"/>
      <c r="AY14" s="8">
        <f t="shared" si="56"/>
        <v>43780</v>
      </c>
      <c r="AZ14" s="1" t="str">
        <f t="shared" si="40"/>
        <v/>
      </c>
      <c r="BA14" s="3">
        <f t="shared" si="20"/>
        <v>2</v>
      </c>
      <c r="BB14" s="78" t="str">
        <f t="shared" si="41"/>
        <v/>
      </c>
      <c r="BC14" s="3"/>
      <c r="BD14" s="8">
        <f t="shared" si="57"/>
        <v>43810</v>
      </c>
      <c r="BE14" s="1" t="str">
        <f t="shared" si="42"/>
        <v/>
      </c>
      <c r="BF14" s="3">
        <f t="shared" si="21"/>
        <v>4</v>
      </c>
      <c r="BG14" s="78" t="str">
        <f t="shared" si="43"/>
        <v/>
      </c>
    </row>
    <row r="15" spans="1:60" ht="14.25" customHeight="1">
      <c r="A15" s="8">
        <f t="shared" si="46"/>
        <v>43477</v>
      </c>
      <c r="B15" s="11">
        <f t="shared" si="22"/>
        <v>2</v>
      </c>
      <c r="C15" s="12">
        <f t="shared" si="10"/>
        <v>7</v>
      </c>
      <c r="D15" s="78" t="str">
        <f t="shared" si="23"/>
        <v/>
      </c>
      <c r="E15" s="3"/>
      <c r="F15" s="8">
        <f t="shared" si="47"/>
        <v>43508</v>
      </c>
      <c r="G15" s="1" t="str">
        <f t="shared" si="24"/>
        <v/>
      </c>
      <c r="H15" s="3">
        <f t="shared" si="11"/>
        <v>3</v>
      </c>
      <c r="I15" s="78" t="str">
        <f t="shared" si="25"/>
        <v/>
      </c>
      <c r="J15" s="3"/>
      <c r="K15" s="8">
        <f t="shared" si="48"/>
        <v>43536</v>
      </c>
      <c r="L15" s="1" t="str">
        <f t="shared" si="26"/>
        <v/>
      </c>
      <c r="M15" s="3">
        <f t="shared" si="12"/>
        <v>3</v>
      </c>
      <c r="N15" s="78" t="str">
        <f t="shared" si="27"/>
        <v/>
      </c>
      <c r="O15" s="3"/>
      <c r="P15" s="8">
        <f t="shared" si="49"/>
        <v>43567</v>
      </c>
      <c r="Q15" s="1" t="str">
        <f t="shared" si="28"/>
        <v/>
      </c>
      <c r="R15" s="3">
        <f t="shared" si="13"/>
        <v>6</v>
      </c>
      <c r="S15" s="78" t="str">
        <f t="shared" si="29"/>
        <v/>
      </c>
      <c r="T15" s="3"/>
      <c r="U15" s="8">
        <f t="shared" si="50"/>
        <v>43597</v>
      </c>
      <c r="V15" s="1">
        <f t="shared" si="30"/>
        <v>1</v>
      </c>
      <c r="W15" s="3">
        <f t="shared" si="14"/>
        <v>1</v>
      </c>
      <c r="X15" s="78" t="str">
        <f t="shared" si="31"/>
        <v/>
      </c>
      <c r="Y15" s="3"/>
      <c r="Z15" s="8">
        <f t="shared" si="51"/>
        <v>43628</v>
      </c>
      <c r="AA15" s="1" t="str">
        <f t="shared" si="32"/>
        <v/>
      </c>
      <c r="AB15" s="3">
        <f t="shared" si="15"/>
        <v>4</v>
      </c>
      <c r="AC15" s="78" t="str">
        <f t="shared" si="33"/>
        <v/>
      </c>
      <c r="AD15" s="3"/>
      <c r="AE15" s="8">
        <f t="shared" si="52"/>
        <v>43658</v>
      </c>
      <c r="AF15" s="1" t="str">
        <f t="shared" si="34"/>
        <v/>
      </c>
      <c r="AG15" s="3">
        <f t="shared" si="16"/>
        <v>6</v>
      </c>
      <c r="AH15" s="78" t="str">
        <f t="shared" si="35"/>
        <v/>
      </c>
      <c r="AI15" s="3"/>
      <c r="AJ15" s="8">
        <f t="shared" si="53"/>
        <v>43689</v>
      </c>
      <c r="AK15" s="1">
        <f t="shared" si="36"/>
        <v>1</v>
      </c>
      <c r="AL15" s="3">
        <f t="shared" si="17"/>
        <v>2</v>
      </c>
      <c r="AM15" s="78" t="str">
        <f t="shared" si="44"/>
        <v>振替休日</v>
      </c>
      <c r="AN15" s="3"/>
      <c r="AO15" s="8">
        <f t="shared" si="54"/>
        <v>43720</v>
      </c>
      <c r="AP15" s="1" t="str">
        <f t="shared" si="45"/>
        <v/>
      </c>
      <c r="AQ15" s="3">
        <f t="shared" si="18"/>
        <v>5</v>
      </c>
      <c r="AR15" s="78" t="str">
        <f t="shared" si="37"/>
        <v/>
      </c>
      <c r="AS15" s="3"/>
      <c r="AT15" s="8">
        <f t="shared" si="55"/>
        <v>43750</v>
      </c>
      <c r="AU15" s="1">
        <f t="shared" si="38"/>
        <v>2</v>
      </c>
      <c r="AV15" s="3">
        <f t="shared" si="19"/>
        <v>7</v>
      </c>
      <c r="AW15" s="78" t="str">
        <f t="shared" si="39"/>
        <v/>
      </c>
      <c r="AX15" s="3"/>
      <c r="AY15" s="8">
        <f t="shared" si="56"/>
        <v>43781</v>
      </c>
      <c r="AZ15" s="1" t="str">
        <f t="shared" si="40"/>
        <v/>
      </c>
      <c r="BA15" s="3">
        <f t="shared" si="20"/>
        <v>3</v>
      </c>
      <c r="BB15" s="78" t="str">
        <f t="shared" si="41"/>
        <v/>
      </c>
      <c r="BC15" s="3"/>
      <c r="BD15" s="8">
        <f t="shared" si="57"/>
        <v>43811</v>
      </c>
      <c r="BE15" s="1" t="str">
        <f t="shared" si="42"/>
        <v/>
      </c>
      <c r="BF15" s="3">
        <f t="shared" si="21"/>
        <v>5</v>
      </c>
      <c r="BG15" s="78" t="str">
        <f t="shared" si="43"/>
        <v/>
      </c>
    </row>
    <row r="16" spans="1:60" ht="14.25" customHeight="1">
      <c r="A16" s="8">
        <f t="shared" si="46"/>
        <v>43478</v>
      </c>
      <c r="B16" s="11">
        <f t="shared" si="22"/>
        <v>1</v>
      </c>
      <c r="C16" s="12">
        <f t="shared" si="10"/>
        <v>1</v>
      </c>
      <c r="D16" s="78" t="str">
        <f t="shared" si="23"/>
        <v/>
      </c>
      <c r="E16" s="3"/>
      <c r="F16" s="8">
        <f t="shared" si="47"/>
        <v>43509</v>
      </c>
      <c r="G16" s="1" t="str">
        <f t="shared" si="24"/>
        <v/>
      </c>
      <c r="H16" s="3">
        <f t="shared" si="11"/>
        <v>4</v>
      </c>
      <c r="I16" s="78" t="str">
        <f t="shared" si="25"/>
        <v/>
      </c>
      <c r="J16" s="3"/>
      <c r="K16" s="8">
        <f t="shared" si="48"/>
        <v>43537</v>
      </c>
      <c r="L16" s="1" t="str">
        <f t="shared" si="26"/>
        <v/>
      </c>
      <c r="M16" s="3">
        <f t="shared" si="12"/>
        <v>4</v>
      </c>
      <c r="N16" s="78" t="str">
        <f t="shared" si="27"/>
        <v/>
      </c>
      <c r="O16" s="3"/>
      <c r="P16" s="8">
        <f t="shared" si="49"/>
        <v>43568</v>
      </c>
      <c r="Q16" s="1">
        <f t="shared" si="28"/>
        <v>2</v>
      </c>
      <c r="R16" s="3">
        <f t="shared" si="13"/>
        <v>7</v>
      </c>
      <c r="S16" s="78" t="str">
        <f t="shared" si="29"/>
        <v/>
      </c>
      <c r="T16" s="3"/>
      <c r="U16" s="8">
        <f t="shared" si="50"/>
        <v>43598</v>
      </c>
      <c r="V16" s="1" t="str">
        <f t="shared" si="30"/>
        <v/>
      </c>
      <c r="W16" s="3">
        <f t="shared" si="14"/>
        <v>2</v>
      </c>
      <c r="X16" s="78" t="str">
        <f t="shared" si="31"/>
        <v/>
      </c>
      <c r="Y16" s="3"/>
      <c r="Z16" s="8">
        <f t="shared" si="51"/>
        <v>43629</v>
      </c>
      <c r="AA16" s="1" t="str">
        <f t="shared" si="32"/>
        <v/>
      </c>
      <c r="AB16" s="3">
        <f t="shared" si="15"/>
        <v>5</v>
      </c>
      <c r="AC16" s="78" t="str">
        <f t="shared" si="33"/>
        <v/>
      </c>
      <c r="AD16" s="3"/>
      <c r="AE16" s="8">
        <f t="shared" si="52"/>
        <v>43659</v>
      </c>
      <c r="AF16" s="1">
        <f t="shared" si="34"/>
        <v>2</v>
      </c>
      <c r="AG16" s="3">
        <f t="shared" si="16"/>
        <v>7</v>
      </c>
      <c r="AH16" s="78" t="str">
        <f t="shared" si="35"/>
        <v/>
      </c>
      <c r="AI16" s="3"/>
      <c r="AJ16" s="8">
        <f t="shared" si="53"/>
        <v>43690</v>
      </c>
      <c r="AK16" s="1" t="str">
        <f t="shared" si="36"/>
        <v/>
      </c>
      <c r="AL16" s="3">
        <f t="shared" si="17"/>
        <v>3</v>
      </c>
      <c r="AM16" s="78" t="str">
        <f t="shared" si="44"/>
        <v/>
      </c>
      <c r="AN16" s="3"/>
      <c r="AO16" s="8">
        <f t="shared" si="54"/>
        <v>43721</v>
      </c>
      <c r="AP16" s="1" t="str">
        <f t="shared" si="45"/>
        <v/>
      </c>
      <c r="AQ16" s="3">
        <f t="shared" si="18"/>
        <v>6</v>
      </c>
      <c r="AR16" s="78" t="str">
        <f t="shared" si="37"/>
        <v/>
      </c>
      <c r="AS16" s="3"/>
      <c r="AT16" s="8">
        <f t="shared" si="55"/>
        <v>43751</v>
      </c>
      <c r="AU16" s="1">
        <f t="shared" si="38"/>
        <v>1</v>
      </c>
      <c r="AV16" s="3">
        <f t="shared" si="19"/>
        <v>1</v>
      </c>
      <c r="AW16" s="78" t="str">
        <f t="shared" si="39"/>
        <v/>
      </c>
      <c r="AX16" s="3"/>
      <c r="AY16" s="8">
        <f t="shared" si="56"/>
        <v>43782</v>
      </c>
      <c r="AZ16" s="1" t="str">
        <f t="shared" si="40"/>
        <v/>
      </c>
      <c r="BA16" s="3">
        <f t="shared" si="20"/>
        <v>4</v>
      </c>
      <c r="BB16" s="78" t="str">
        <f t="shared" si="41"/>
        <v/>
      </c>
      <c r="BC16" s="3"/>
      <c r="BD16" s="8">
        <f t="shared" si="57"/>
        <v>43812</v>
      </c>
      <c r="BE16" s="1" t="str">
        <f t="shared" si="42"/>
        <v/>
      </c>
      <c r="BF16" s="3">
        <f t="shared" si="21"/>
        <v>6</v>
      </c>
      <c r="BG16" s="78" t="str">
        <f t="shared" si="43"/>
        <v/>
      </c>
    </row>
    <row r="17" spans="1:59" ht="14.25" customHeight="1">
      <c r="A17" s="8">
        <f t="shared" si="46"/>
        <v>43479</v>
      </c>
      <c r="B17" s="11">
        <f t="shared" si="22"/>
        <v>1</v>
      </c>
      <c r="C17" s="12">
        <f t="shared" si="10"/>
        <v>2</v>
      </c>
      <c r="D17" s="78" t="str">
        <f t="shared" si="23"/>
        <v>成人の日</v>
      </c>
      <c r="E17" s="3"/>
      <c r="F17" s="8">
        <f t="shared" si="47"/>
        <v>43510</v>
      </c>
      <c r="G17" s="1" t="str">
        <f t="shared" si="24"/>
        <v/>
      </c>
      <c r="H17" s="3">
        <f t="shared" si="11"/>
        <v>5</v>
      </c>
      <c r="I17" s="78" t="str">
        <f t="shared" si="25"/>
        <v/>
      </c>
      <c r="J17" s="3"/>
      <c r="K17" s="8">
        <f t="shared" si="48"/>
        <v>43538</v>
      </c>
      <c r="L17" s="1" t="str">
        <f t="shared" si="26"/>
        <v/>
      </c>
      <c r="M17" s="3">
        <f t="shared" si="12"/>
        <v>5</v>
      </c>
      <c r="N17" s="78" t="str">
        <f t="shared" si="27"/>
        <v/>
      </c>
      <c r="O17" s="3"/>
      <c r="P17" s="8">
        <f t="shared" si="49"/>
        <v>43569</v>
      </c>
      <c r="Q17" s="1">
        <f t="shared" si="28"/>
        <v>1</v>
      </c>
      <c r="R17" s="3">
        <f t="shared" si="13"/>
        <v>1</v>
      </c>
      <c r="S17" s="78" t="str">
        <f t="shared" si="29"/>
        <v/>
      </c>
      <c r="T17" s="3"/>
      <c r="U17" s="8">
        <f t="shared" si="50"/>
        <v>43599</v>
      </c>
      <c r="V17" s="1" t="str">
        <f t="shared" si="30"/>
        <v/>
      </c>
      <c r="W17" s="3">
        <f t="shared" si="14"/>
        <v>3</v>
      </c>
      <c r="X17" s="78" t="str">
        <f t="shared" si="31"/>
        <v/>
      </c>
      <c r="Y17" s="3"/>
      <c r="Z17" s="8">
        <f t="shared" si="51"/>
        <v>43630</v>
      </c>
      <c r="AA17" s="1" t="str">
        <f t="shared" si="32"/>
        <v/>
      </c>
      <c r="AB17" s="3">
        <f t="shared" si="15"/>
        <v>6</v>
      </c>
      <c r="AC17" s="78" t="str">
        <f t="shared" si="33"/>
        <v/>
      </c>
      <c r="AD17" s="3"/>
      <c r="AE17" s="8">
        <f t="shared" si="52"/>
        <v>43660</v>
      </c>
      <c r="AF17" s="1">
        <f t="shared" si="34"/>
        <v>1</v>
      </c>
      <c r="AG17" s="3">
        <f t="shared" si="16"/>
        <v>1</v>
      </c>
      <c r="AH17" s="78" t="str">
        <f t="shared" si="35"/>
        <v/>
      </c>
      <c r="AI17" s="3"/>
      <c r="AJ17" s="8">
        <f t="shared" si="53"/>
        <v>43691</v>
      </c>
      <c r="AK17" s="1" t="str">
        <f t="shared" si="36"/>
        <v/>
      </c>
      <c r="AL17" s="3">
        <f t="shared" si="17"/>
        <v>4</v>
      </c>
      <c r="AM17" s="78" t="str">
        <f t="shared" si="44"/>
        <v/>
      </c>
      <c r="AN17" s="3"/>
      <c r="AO17" s="8">
        <f t="shared" si="54"/>
        <v>43722</v>
      </c>
      <c r="AP17" s="1">
        <f t="shared" si="45"/>
        <v>2</v>
      </c>
      <c r="AQ17" s="3">
        <f t="shared" si="18"/>
        <v>7</v>
      </c>
      <c r="AR17" s="78" t="str">
        <f t="shared" si="37"/>
        <v/>
      </c>
      <c r="AS17" s="3"/>
      <c r="AT17" s="8">
        <f t="shared" si="55"/>
        <v>43752</v>
      </c>
      <c r="AU17" s="1">
        <f t="shared" si="38"/>
        <v>1</v>
      </c>
      <c r="AV17" s="3">
        <f t="shared" si="19"/>
        <v>2</v>
      </c>
      <c r="AW17" s="78" t="str">
        <f t="shared" si="39"/>
        <v>体育の日</v>
      </c>
      <c r="AX17" s="3"/>
      <c r="AY17" s="8">
        <f t="shared" si="56"/>
        <v>43783</v>
      </c>
      <c r="AZ17" s="1" t="str">
        <f t="shared" si="40"/>
        <v/>
      </c>
      <c r="BA17" s="3">
        <f t="shared" si="20"/>
        <v>5</v>
      </c>
      <c r="BB17" s="78" t="str">
        <f t="shared" si="41"/>
        <v/>
      </c>
      <c r="BC17" s="3"/>
      <c r="BD17" s="8">
        <f t="shared" si="57"/>
        <v>43813</v>
      </c>
      <c r="BE17" s="1">
        <f t="shared" si="42"/>
        <v>2</v>
      </c>
      <c r="BF17" s="3">
        <f t="shared" si="21"/>
        <v>7</v>
      </c>
      <c r="BG17" s="78" t="str">
        <f t="shared" si="43"/>
        <v/>
      </c>
    </row>
    <row r="18" spans="1:59" ht="14.25" customHeight="1">
      <c r="A18" s="8">
        <f t="shared" si="46"/>
        <v>43480</v>
      </c>
      <c r="B18" s="11" t="str">
        <f t="shared" si="22"/>
        <v/>
      </c>
      <c r="C18" s="12">
        <f t="shared" si="10"/>
        <v>3</v>
      </c>
      <c r="D18" s="78" t="str">
        <f t="shared" si="23"/>
        <v/>
      </c>
      <c r="E18" s="3"/>
      <c r="F18" s="8">
        <f t="shared" si="47"/>
        <v>43511</v>
      </c>
      <c r="G18" s="1" t="str">
        <f t="shared" si="24"/>
        <v/>
      </c>
      <c r="H18" s="3">
        <f t="shared" si="11"/>
        <v>6</v>
      </c>
      <c r="I18" s="78" t="str">
        <f t="shared" si="25"/>
        <v/>
      </c>
      <c r="J18" s="3"/>
      <c r="K18" s="8">
        <f t="shared" si="48"/>
        <v>43539</v>
      </c>
      <c r="L18" s="1" t="str">
        <f t="shared" si="26"/>
        <v/>
      </c>
      <c r="M18" s="3">
        <f t="shared" si="12"/>
        <v>6</v>
      </c>
      <c r="N18" s="78" t="str">
        <f t="shared" si="27"/>
        <v/>
      </c>
      <c r="O18" s="3"/>
      <c r="P18" s="8">
        <f t="shared" si="49"/>
        <v>43570</v>
      </c>
      <c r="Q18" s="1" t="str">
        <f>IF(R18=1,1,IF(S18&lt;&gt;"",1,IF(R18=7,2,"")))</f>
        <v/>
      </c>
      <c r="R18" s="3">
        <f t="shared" si="13"/>
        <v>2</v>
      </c>
      <c r="S18" s="78" t="str">
        <f t="shared" si="29"/>
        <v/>
      </c>
      <c r="T18" s="3"/>
      <c r="U18" s="8">
        <f t="shared" si="50"/>
        <v>43600</v>
      </c>
      <c r="V18" s="1" t="str">
        <f t="shared" si="30"/>
        <v/>
      </c>
      <c r="W18" s="3">
        <f t="shared" si="14"/>
        <v>4</v>
      </c>
      <c r="X18" s="78" t="str">
        <f t="shared" si="31"/>
        <v/>
      </c>
      <c r="Y18" s="3"/>
      <c r="Z18" s="8">
        <f t="shared" si="51"/>
        <v>43631</v>
      </c>
      <c r="AA18" s="1">
        <f t="shared" si="32"/>
        <v>2</v>
      </c>
      <c r="AB18" s="3">
        <f t="shared" si="15"/>
        <v>7</v>
      </c>
      <c r="AC18" s="78" t="str">
        <f t="shared" si="33"/>
        <v/>
      </c>
      <c r="AD18" s="3"/>
      <c r="AE18" s="8">
        <f t="shared" si="52"/>
        <v>43661</v>
      </c>
      <c r="AF18" s="1">
        <f>IF(AG18=1,1,IF(AH18&lt;&gt;"",1,IF(AG18=7,2,"")))</f>
        <v>1</v>
      </c>
      <c r="AG18" s="3">
        <f t="shared" si="16"/>
        <v>2</v>
      </c>
      <c r="AH18" s="78" t="str">
        <f t="shared" si="35"/>
        <v>海の日</v>
      </c>
      <c r="AI18" s="3"/>
      <c r="AJ18" s="8">
        <f t="shared" si="53"/>
        <v>43692</v>
      </c>
      <c r="AK18" s="1" t="str">
        <f t="shared" si="36"/>
        <v/>
      </c>
      <c r="AL18" s="3">
        <f t="shared" si="17"/>
        <v>5</v>
      </c>
      <c r="AM18" s="78" t="str">
        <f t="shared" si="44"/>
        <v/>
      </c>
      <c r="AN18" s="3"/>
      <c r="AO18" s="8">
        <f t="shared" si="54"/>
        <v>43723</v>
      </c>
      <c r="AP18" s="1">
        <f t="shared" si="45"/>
        <v>1</v>
      </c>
      <c r="AQ18" s="3">
        <f t="shared" si="18"/>
        <v>1</v>
      </c>
      <c r="AR18" s="78" t="str">
        <f t="shared" si="37"/>
        <v/>
      </c>
      <c r="AS18" s="3"/>
      <c r="AT18" s="8">
        <f t="shared" si="55"/>
        <v>43753</v>
      </c>
      <c r="AU18" s="1" t="str">
        <f t="shared" si="38"/>
        <v/>
      </c>
      <c r="AV18" s="3">
        <f t="shared" si="19"/>
        <v>3</v>
      </c>
      <c r="AW18" s="78" t="str">
        <f t="shared" si="39"/>
        <v/>
      </c>
      <c r="AX18" s="3"/>
      <c r="AY18" s="8">
        <f t="shared" si="56"/>
        <v>43784</v>
      </c>
      <c r="AZ18" s="1" t="str">
        <f t="shared" si="40"/>
        <v/>
      </c>
      <c r="BA18" s="3">
        <f t="shared" si="20"/>
        <v>6</v>
      </c>
      <c r="BB18" s="78" t="str">
        <f t="shared" si="41"/>
        <v/>
      </c>
      <c r="BC18" s="3"/>
      <c r="BD18" s="8">
        <f t="shared" si="57"/>
        <v>43814</v>
      </c>
      <c r="BE18" s="1">
        <f t="shared" si="42"/>
        <v>1</v>
      </c>
      <c r="BF18" s="3">
        <f t="shared" si="21"/>
        <v>1</v>
      </c>
      <c r="BG18" s="78" t="str">
        <f t="shared" si="43"/>
        <v/>
      </c>
    </row>
    <row r="19" spans="1:59" ht="14.25" customHeight="1">
      <c r="A19" s="8">
        <f t="shared" si="46"/>
        <v>43481</v>
      </c>
      <c r="B19" s="11" t="str">
        <f t="shared" si="22"/>
        <v/>
      </c>
      <c r="C19" s="12">
        <f t="shared" si="10"/>
        <v>4</v>
      </c>
      <c r="D19" s="78" t="str">
        <f t="shared" si="23"/>
        <v/>
      </c>
      <c r="E19" s="3"/>
      <c r="F19" s="8">
        <f t="shared" si="47"/>
        <v>43512</v>
      </c>
      <c r="G19" s="1">
        <f t="shared" si="24"/>
        <v>2</v>
      </c>
      <c r="H19" s="3">
        <f t="shared" si="11"/>
        <v>7</v>
      </c>
      <c r="I19" s="78" t="str">
        <f t="shared" si="25"/>
        <v/>
      </c>
      <c r="J19" s="3"/>
      <c r="K19" s="8">
        <f t="shared" si="48"/>
        <v>43540</v>
      </c>
      <c r="L19" s="1">
        <f t="shared" si="26"/>
        <v>2</v>
      </c>
      <c r="M19" s="3">
        <f t="shared" si="12"/>
        <v>7</v>
      </c>
      <c r="N19" s="78" t="str">
        <f t="shared" si="27"/>
        <v/>
      </c>
      <c r="O19" s="3"/>
      <c r="P19" s="8">
        <f t="shared" si="49"/>
        <v>43571</v>
      </c>
      <c r="Q19" s="1" t="str">
        <f t="shared" si="28"/>
        <v/>
      </c>
      <c r="R19" s="3">
        <f t="shared" si="13"/>
        <v>3</v>
      </c>
      <c r="S19" s="78" t="str">
        <f t="shared" si="29"/>
        <v/>
      </c>
      <c r="T19" s="3"/>
      <c r="U19" s="8">
        <f t="shared" si="50"/>
        <v>43601</v>
      </c>
      <c r="V19" s="1" t="str">
        <f t="shared" si="30"/>
        <v/>
      </c>
      <c r="W19" s="3">
        <f t="shared" si="14"/>
        <v>5</v>
      </c>
      <c r="X19" s="78" t="str">
        <f t="shared" si="31"/>
        <v/>
      </c>
      <c r="Y19" s="3"/>
      <c r="Z19" s="8">
        <f t="shared" si="51"/>
        <v>43632</v>
      </c>
      <c r="AA19" s="1">
        <f t="shared" si="32"/>
        <v>1</v>
      </c>
      <c r="AB19" s="3">
        <f t="shared" si="15"/>
        <v>1</v>
      </c>
      <c r="AC19" s="78" t="str">
        <f t="shared" si="33"/>
        <v/>
      </c>
      <c r="AD19" s="3"/>
      <c r="AE19" s="8">
        <f t="shared" si="52"/>
        <v>43662</v>
      </c>
      <c r="AF19" s="1" t="str">
        <f t="shared" si="34"/>
        <v/>
      </c>
      <c r="AG19" s="3">
        <f t="shared" si="16"/>
        <v>3</v>
      </c>
      <c r="AH19" s="78" t="str">
        <f t="shared" si="35"/>
        <v/>
      </c>
      <c r="AI19" s="3"/>
      <c r="AJ19" s="8">
        <f t="shared" si="53"/>
        <v>43693</v>
      </c>
      <c r="AK19" s="1" t="str">
        <f t="shared" si="36"/>
        <v/>
      </c>
      <c r="AL19" s="3">
        <f t="shared" si="17"/>
        <v>6</v>
      </c>
      <c r="AM19" s="78" t="str">
        <f t="shared" si="44"/>
        <v/>
      </c>
      <c r="AN19" s="3"/>
      <c r="AO19" s="8">
        <f t="shared" si="54"/>
        <v>43724</v>
      </c>
      <c r="AP19" s="1">
        <f t="shared" si="45"/>
        <v>1</v>
      </c>
      <c r="AQ19" s="3">
        <f t="shared" si="18"/>
        <v>2</v>
      </c>
      <c r="AR19" s="78" t="str">
        <f t="shared" si="37"/>
        <v>敬老の日</v>
      </c>
      <c r="AS19" s="3"/>
      <c r="AT19" s="8">
        <f t="shared" si="55"/>
        <v>43754</v>
      </c>
      <c r="AU19" s="1" t="str">
        <f t="shared" si="38"/>
        <v/>
      </c>
      <c r="AV19" s="3">
        <f t="shared" si="19"/>
        <v>4</v>
      </c>
      <c r="AW19" s="78" t="str">
        <f t="shared" si="39"/>
        <v/>
      </c>
      <c r="AX19" s="3"/>
      <c r="AY19" s="8">
        <f t="shared" si="56"/>
        <v>43785</v>
      </c>
      <c r="AZ19" s="1">
        <f t="shared" si="40"/>
        <v>2</v>
      </c>
      <c r="BA19" s="3">
        <f t="shared" si="20"/>
        <v>7</v>
      </c>
      <c r="BB19" s="78" t="str">
        <f t="shared" si="41"/>
        <v/>
      </c>
      <c r="BC19" s="3"/>
      <c r="BD19" s="8">
        <f t="shared" si="57"/>
        <v>43815</v>
      </c>
      <c r="BE19" s="1" t="str">
        <f t="shared" si="42"/>
        <v/>
      </c>
      <c r="BF19" s="3">
        <f t="shared" si="21"/>
        <v>2</v>
      </c>
      <c r="BG19" s="78" t="str">
        <f t="shared" si="43"/>
        <v/>
      </c>
    </row>
    <row r="20" spans="1:59" ht="14.25" customHeight="1">
      <c r="A20" s="8">
        <f t="shared" si="46"/>
        <v>43482</v>
      </c>
      <c r="B20" s="11" t="str">
        <f t="shared" si="22"/>
        <v/>
      </c>
      <c r="C20" s="12">
        <f t="shared" si="10"/>
        <v>5</v>
      </c>
      <c r="D20" s="78" t="str">
        <f t="shared" si="23"/>
        <v/>
      </c>
      <c r="E20" s="4"/>
      <c r="F20" s="8">
        <f t="shared" si="47"/>
        <v>43513</v>
      </c>
      <c r="G20" s="1">
        <f t="shared" si="24"/>
        <v>1</v>
      </c>
      <c r="H20" s="3">
        <f t="shared" si="11"/>
        <v>1</v>
      </c>
      <c r="I20" s="78" t="str">
        <f t="shared" si="25"/>
        <v/>
      </c>
      <c r="J20" s="4"/>
      <c r="K20" s="8">
        <f t="shared" si="48"/>
        <v>43541</v>
      </c>
      <c r="L20" s="1">
        <f t="shared" si="26"/>
        <v>1</v>
      </c>
      <c r="M20" s="3">
        <f t="shared" si="12"/>
        <v>1</v>
      </c>
      <c r="N20" s="78" t="str">
        <f t="shared" si="27"/>
        <v/>
      </c>
      <c r="O20" s="4"/>
      <c r="P20" s="8">
        <f t="shared" si="49"/>
        <v>43572</v>
      </c>
      <c r="Q20" s="1" t="str">
        <f t="shared" si="28"/>
        <v/>
      </c>
      <c r="R20" s="3">
        <f t="shared" si="13"/>
        <v>4</v>
      </c>
      <c r="S20" s="78" t="str">
        <f t="shared" si="29"/>
        <v/>
      </c>
      <c r="T20" s="4"/>
      <c r="U20" s="8">
        <f t="shared" si="50"/>
        <v>43602</v>
      </c>
      <c r="V20" s="1" t="str">
        <f t="shared" si="30"/>
        <v/>
      </c>
      <c r="W20" s="3">
        <f t="shared" si="14"/>
        <v>6</v>
      </c>
      <c r="X20" s="78" t="str">
        <f t="shared" si="31"/>
        <v/>
      </c>
      <c r="Y20" s="4"/>
      <c r="Z20" s="8">
        <f t="shared" si="51"/>
        <v>43633</v>
      </c>
      <c r="AA20" s="1" t="str">
        <f t="shared" si="32"/>
        <v/>
      </c>
      <c r="AB20" s="3">
        <f t="shared" si="15"/>
        <v>2</v>
      </c>
      <c r="AC20" s="78" t="str">
        <f t="shared" si="33"/>
        <v/>
      </c>
      <c r="AD20" s="4"/>
      <c r="AE20" s="8">
        <f t="shared" si="52"/>
        <v>43663</v>
      </c>
      <c r="AF20" s="1" t="str">
        <f t="shared" si="34"/>
        <v/>
      </c>
      <c r="AG20" s="3">
        <f t="shared" si="16"/>
        <v>4</v>
      </c>
      <c r="AH20" s="78" t="str">
        <f t="shared" si="35"/>
        <v/>
      </c>
      <c r="AI20" s="4"/>
      <c r="AJ20" s="8">
        <f t="shared" si="53"/>
        <v>43694</v>
      </c>
      <c r="AK20" s="1">
        <f t="shared" si="36"/>
        <v>2</v>
      </c>
      <c r="AL20" s="3">
        <f t="shared" si="17"/>
        <v>7</v>
      </c>
      <c r="AM20" s="78" t="str">
        <f t="shared" si="44"/>
        <v/>
      </c>
      <c r="AN20" s="3"/>
      <c r="AO20" s="8">
        <f t="shared" si="54"/>
        <v>43725</v>
      </c>
      <c r="AP20" s="1" t="str">
        <f t="shared" si="45"/>
        <v/>
      </c>
      <c r="AQ20" s="3">
        <f t="shared" si="18"/>
        <v>3</v>
      </c>
      <c r="AR20" s="78" t="str">
        <f t="shared" si="37"/>
        <v/>
      </c>
      <c r="AS20" s="3"/>
      <c r="AT20" s="8">
        <f t="shared" si="55"/>
        <v>43755</v>
      </c>
      <c r="AU20" s="1" t="str">
        <f t="shared" si="38"/>
        <v/>
      </c>
      <c r="AV20" s="3">
        <f t="shared" si="19"/>
        <v>5</v>
      </c>
      <c r="AW20" s="78" t="str">
        <f t="shared" si="39"/>
        <v/>
      </c>
      <c r="AX20" s="3"/>
      <c r="AY20" s="8">
        <f t="shared" si="56"/>
        <v>43786</v>
      </c>
      <c r="AZ20" s="1">
        <f t="shared" si="40"/>
        <v>1</v>
      </c>
      <c r="BA20" s="3">
        <f t="shared" si="20"/>
        <v>1</v>
      </c>
      <c r="BB20" s="78" t="str">
        <f t="shared" si="41"/>
        <v/>
      </c>
      <c r="BC20" s="3"/>
      <c r="BD20" s="8">
        <f t="shared" si="57"/>
        <v>43816</v>
      </c>
      <c r="BE20" s="1" t="str">
        <f t="shared" si="42"/>
        <v/>
      </c>
      <c r="BF20" s="3">
        <f t="shared" si="21"/>
        <v>3</v>
      </c>
      <c r="BG20" s="78" t="str">
        <f t="shared" si="43"/>
        <v/>
      </c>
    </row>
    <row r="21" spans="1:59" s="2" customFormat="1" ht="14.25" customHeight="1">
      <c r="A21" s="8">
        <f t="shared" si="46"/>
        <v>43483</v>
      </c>
      <c r="B21" s="11" t="str">
        <f t="shared" si="22"/>
        <v/>
      </c>
      <c r="C21" s="12">
        <f t="shared" si="10"/>
        <v>6</v>
      </c>
      <c r="D21" s="78" t="str">
        <f t="shared" si="23"/>
        <v/>
      </c>
      <c r="E21" s="6"/>
      <c r="F21" s="8">
        <f t="shared" si="47"/>
        <v>43514</v>
      </c>
      <c r="G21" s="1" t="str">
        <f t="shared" si="24"/>
        <v/>
      </c>
      <c r="H21" s="3">
        <f t="shared" si="11"/>
        <v>2</v>
      </c>
      <c r="I21" s="78" t="str">
        <f t="shared" si="25"/>
        <v/>
      </c>
      <c r="J21" s="6"/>
      <c r="K21" s="8">
        <f t="shared" si="48"/>
        <v>43542</v>
      </c>
      <c r="L21" s="1" t="str">
        <f t="shared" si="26"/>
        <v/>
      </c>
      <c r="M21" s="3">
        <f t="shared" si="12"/>
        <v>2</v>
      </c>
      <c r="N21" s="78" t="str">
        <f t="shared" si="27"/>
        <v/>
      </c>
      <c r="O21" s="6"/>
      <c r="P21" s="8">
        <f t="shared" si="49"/>
        <v>43573</v>
      </c>
      <c r="Q21" s="1" t="str">
        <f t="shared" si="28"/>
        <v/>
      </c>
      <c r="R21" s="3">
        <f t="shared" si="13"/>
        <v>5</v>
      </c>
      <c r="S21" s="78" t="str">
        <f t="shared" si="29"/>
        <v/>
      </c>
      <c r="T21" s="6"/>
      <c r="U21" s="8">
        <f t="shared" si="50"/>
        <v>43603</v>
      </c>
      <c r="V21" s="1">
        <f t="shared" si="30"/>
        <v>2</v>
      </c>
      <c r="W21" s="3">
        <f t="shared" si="14"/>
        <v>7</v>
      </c>
      <c r="X21" s="78" t="str">
        <f t="shared" si="31"/>
        <v/>
      </c>
      <c r="Y21" s="6"/>
      <c r="Z21" s="8">
        <f t="shared" si="51"/>
        <v>43634</v>
      </c>
      <c r="AA21" s="1" t="str">
        <f t="shared" si="32"/>
        <v/>
      </c>
      <c r="AB21" s="3">
        <f t="shared" si="15"/>
        <v>3</v>
      </c>
      <c r="AC21" s="78" t="str">
        <f t="shared" si="33"/>
        <v/>
      </c>
      <c r="AD21" s="6"/>
      <c r="AE21" s="8">
        <f t="shared" si="52"/>
        <v>43664</v>
      </c>
      <c r="AF21" s="1" t="str">
        <f t="shared" si="34"/>
        <v/>
      </c>
      <c r="AG21" s="3">
        <f t="shared" si="16"/>
        <v>5</v>
      </c>
      <c r="AH21" s="78" t="str">
        <f t="shared" si="35"/>
        <v/>
      </c>
      <c r="AI21" s="6"/>
      <c r="AJ21" s="8">
        <f t="shared" si="53"/>
        <v>43695</v>
      </c>
      <c r="AK21" s="1">
        <f t="shared" si="36"/>
        <v>1</v>
      </c>
      <c r="AL21" s="3">
        <f t="shared" si="17"/>
        <v>1</v>
      </c>
      <c r="AM21" s="78" t="str">
        <f t="shared" si="44"/>
        <v/>
      </c>
      <c r="AN21" s="3"/>
      <c r="AO21" s="8">
        <f t="shared" si="54"/>
        <v>43726</v>
      </c>
      <c r="AP21" s="1" t="str">
        <f t="shared" si="45"/>
        <v/>
      </c>
      <c r="AQ21" s="3">
        <f t="shared" si="18"/>
        <v>4</v>
      </c>
      <c r="AR21" s="78" t="str">
        <f t="shared" si="37"/>
        <v/>
      </c>
      <c r="AS21" s="3"/>
      <c r="AT21" s="8">
        <f t="shared" si="55"/>
        <v>43756</v>
      </c>
      <c r="AU21" s="1" t="str">
        <f t="shared" si="38"/>
        <v/>
      </c>
      <c r="AV21" s="3">
        <f t="shared" si="19"/>
        <v>6</v>
      </c>
      <c r="AW21" s="78" t="str">
        <f t="shared" si="39"/>
        <v/>
      </c>
      <c r="AX21" s="3"/>
      <c r="AY21" s="8">
        <f t="shared" si="56"/>
        <v>43787</v>
      </c>
      <c r="AZ21" s="1" t="str">
        <f t="shared" si="40"/>
        <v/>
      </c>
      <c r="BA21" s="3">
        <f t="shared" si="20"/>
        <v>2</v>
      </c>
      <c r="BB21" s="78" t="str">
        <f t="shared" si="41"/>
        <v/>
      </c>
      <c r="BC21" s="3"/>
      <c r="BD21" s="8">
        <f t="shared" si="57"/>
        <v>43817</v>
      </c>
      <c r="BE21" s="1" t="str">
        <f t="shared" si="42"/>
        <v/>
      </c>
      <c r="BF21" s="3">
        <f t="shared" si="21"/>
        <v>4</v>
      </c>
      <c r="BG21" s="78" t="str">
        <f t="shared" si="43"/>
        <v/>
      </c>
    </row>
    <row r="22" spans="1:59" ht="14.25" customHeight="1">
      <c r="A22" s="8">
        <f t="shared" si="46"/>
        <v>43484</v>
      </c>
      <c r="B22" s="11">
        <f t="shared" si="22"/>
        <v>2</v>
      </c>
      <c r="C22" s="12">
        <f t="shared" si="10"/>
        <v>7</v>
      </c>
      <c r="D22" s="78" t="str">
        <f t="shared" si="23"/>
        <v/>
      </c>
      <c r="E22" s="3"/>
      <c r="F22" s="8">
        <f t="shared" si="47"/>
        <v>43515</v>
      </c>
      <c r="G22" s="1" t="str">
        <f t="shared" si="24"/>
        <v/>
      </c>
      <c r="H22" s="3">
        <f t="shared" si="11"/>
        <v>3</v>
      </c>
      <c r="I22" s="78" t="str">
        <f t="shared" si="25"/>
        <v/>
      </c>
      <c r="J22" s="3"/>
      <c r="K22" s="8">
        <f t="shared" si="48"/>
        <v>43543</v>
      </c>
      <c r="L22" s="1" t="str">
        <f t="shared" si="26"/>
        <v/>
      </c>
      <c r="M22" s="3">
        <f t="shared" si="12"/>
        <v>3</v>
      </c>
      <c r="N22" s="78" t="str">
        <f t="shared" si="27"/>
        <v/>
      </c>
      <c r="O22" s="3"/>
      <c r="P22" s="8">
        <f t="shared" si="49"/>
        <v>43574</v>
      </c>
      <c r="Q22" s="1" t="str">
        <f t="shared" si="28"/>
        <v/>
      </c>
      <c r="R22" s="3">
        <f t="shared" si="13"/>
        <v>6</v>
      </c>
      <c r="S22" s="78" t="str">
        <f t="shared" si="29"/>
        <v/>
      </c>
      <c r="T22" s="3"/>
      <c r="U22" s="8">
        <f t="shared" si="50"/>
        <v>43604</v>
      </c>
      <c r="V22" s="1">
        <f t="shared" si="30"/>
        <v>1</v>
      </c>
      <c r="W22" s="3">
        <f t="shared" si="14"/>
        <v>1</v>
      </c>
      <c r="X22" s="78" t="str">
        <f t="shared" si="31"/>
        <v/>
      </c>
      <c r="Y22" s="3"/>
      <c r="Z22" s="8">
        <f t="shared" si="51"/>
        <v>43635</v>
      </c>
      <c r="AA22" s="1" t="str">
        <f t="shared" si="32"/>
        <v/>
      </c>
      <c r="AB22" s="3">
        <f t="shared" si="15"/>
        <v>4</v>
      </c>
      <c r="AC22" s="78" t="str">
        <f t="shared" si="33"/>
        <v/>
      </c>
      <c r="AD22" s="3"/>
      <c r="AE22" s="8">
        <f t="shared" si="52"/>
        <v>43665</v>
      </c>
      <c r="AF22" s="1" t="str">
        <f t="shared" si="34"/>
        <v/>
      </c>
      <c r="AG22" s="3">
        <f t="shared" si="16"/>
        <v>6</v>
      </c>
      <c r="AH22" s="78" t="str">
        <f t="shared" si="35"/>
        <v/>
      </c>
      <c r="AI22" s="3"/>
      <c r="AJ22" s="8">
        <f t="shared" si="53"/>
        <v>43696</v>
      </c>
      <c r="AK22" s="1" t="str">
        <f t="shared" si="36"/>
        <v/>
      </c>
      <c r="AL22" s="3">
        <f t="shared" si="17"/>
        <v>2</v>
      </c>
      <c r="AM22" s="78" t="str">
        <f t="shared" si="44"/>
        <v/>
      </c>
      <c r="AN22" s="3"/>
      <c r="AO22" s="8">
        <f t="shared" si="54"/>
        <v>43727</v>
      </c>
      <c r="AP22" s="1" t="str">
        <f t="shared" si="45"/>
        <v/>
      </c>
      <c r="AQ22" s="3">
        <f t="shared" si="18"/>
        <v>5</v>
      </c>
      <c r="AR22" s="78" t="str">
        <f t="shared" si="37"/>
        <v/>
      </c>
      <c r="AS22" s="3"/>
      <c r="AT22" s="8">
        <f t="shared" si="55"/>
        <v>43757</v>
      </c>
      <c r="AU22" s="1">
        <f t="shared" si="38"/>
        <v>2</v>
      </c>
      <c r="AV22" s="3">
        <f t="shared" si="19"/>
        <v>7</v>
      </c>
      <c r="AW22" s="78" t="str">
        <f t="shared" si="39"/>
        <v/>
      </c>
      <c r="AX22" s="3"/>
      <c r="AY22" s="8">
        <f t="shared" si="56"/>
        <v>43788</v>
      </c>
      <c r="AZ22" s="1" t="str">
        <f t="shared" si="40"/>
        <v/>
      </c>
      <c r="BA22" s="3">
        <f t="shared" si="20"/>
        <v>3</v>
      </c>
      <c r="BB22" s="78" t="str">
        <f t="shared" si="41"/>
        <v/>
      </c>
      <c r="BC22" s="3"/>
      <c r="BD22" s="8">
        <f t="shared" si="57"/>
        <v>43818</v>
      </c>
      <c r="BE22" s="1" t="str">
        <f t="shared" si="42"/>
        <v/>
      </c>
      <c r="BF22" s="3">
        <f t="shared" si="21"/>
        <v>5</v>
      </c>
      <c r="BG22" s="78" t="str">
        <f t="shared" si="43"/>
        <v/>
      </c>
    </row>
    <row r="23" spans="1:59" ht="14.25" customHeight="1">
      <c r="A23" s="8">
        <f t="shared" si="46"/>
        <v>43485</v>
      </c>
      <c r="B23" s="11">
        <f t="shared" si="22"/>
        <v>1</v>
      </c>
      <c r="C23" s="12">
        <f t="shared" si="10"/>
        <v>1</v>
      </c>
      <c r="D23" s="78" t="str">
        <f t="shared" si="23"/>
        <v/>
      </c>
      <c r="E23" s="3"/>
      <c r="F23" s="8">
        <f t="shared" si="47"/>
        <v>43516</v>
      </c>
      <c r="G23" s="1" t="str">
        <f t="shared" si="24"/>
        <v/>
      </c>
      <c r="H23" s="3">
        <f t="shared" si="11"/>
        <v>4</v>
      </c>
      <c r="I23" s="78" t="str">
        <f t="shared" si="25"/>
        <v/>
      </c>
      <c r="J23" s="3"/>
      <c r="K23" s="8">
        <f t="shared" si="48"/>
        <v>43544</v>
      </c>
      <c r="L23" s="1" t="str">
        <f t="shared" si="26"/>
        <v/>
      </c>
      <c r="M23" s="3">
        <f t="shared" si="12"/>
        <v>4</v>
      </c>
      <c r="N23" s="78" t="str">
        <f t="shared" si="27"/>
        <v/>
      </c>
      <c r="O23" s="3"/>
      <c r="P23" s="8">
        <f t="shared" si="49"/>
        <v>43575</v>
      </c>
      <c r="Q23" s="1">
        <f t="shared" si="28"/>
        <v>2</v>
      </c>
      <c r="R23" s="3">
        <f t="shared" si="13"/>
        <v>7</v>
      </c>
      <c r="S23" s="78" t="str">
        <f t="shared" si="29"/>
        <v/>
      </c>
      <c r="T23" s="3"/>
      <c r="U23" s="8">
        <f t="shared" si="50"/>
        <v>43605</v>
      </c>
      <c r="V23" s="1" t="str">
        <f t="shared" si="30"/>
        <v/>
      </c>
      <c r="W23" s="3">
        <f t="shared" si="14"/>
        <v>2</v>
      </c>
      <c r="X23" s="78" t="str">
        <f t="shared" si="31"/>
        <v/>
      </c>
      <c r="Y23" s="3"/>
      <c r="Z23" s="8">
        <f t="shared" si="51"/>
        <v>43636</v>
      </c>
      <c r="AA23" s="1" t="str">
        <f t="shared" si="32"/>
        <v/>
      </c>
      <c r="AB23" s="3">
        <f t="shared" si="15"/>
        <v>5</v>
      </c>
      <c r="AC23" s="78" t="str">
        <f t="shared" si="33"/>
        <v/>
      </c>
      <c r="AD23" s="3"/>
      <c r="AE23" s="8">
        <f t="shared" si="52"/>
        <v>43666</v>
      </c>
      <c r="AF23" s="1">
        <f t="shared" si="34"/>
        <v>2</v>
      </c>
      <c r="AG23" s="3">
        <f t="shared" si="16"/>
        <v>7</v>
      </c>
      <c r="AH23" s="78" t="str">
        <f t="shared" si="35"/>
        <v/>
      </c>
      <c r="AI23" s="3"/>
      <c r="AJ23" s="8">
        <f t="shared" si="53"/>
        <v>43697</v>
      </c>
      <c r="AK23" s="1" t="str">
        <f t="shared" si="36"/>
        <v/>
      </c>
      <c r="AL23" s="3">
        <f t="shared" si="17"/>
        <v>3</v>
      </c>
      <c r="AM23" s="78" t="str">
        <f t="shared" si="44"/>
        <v/>
      </c>
      <c r="AN23" s="3"/>
      <c r="AO23" s="8">
        <f t="shared" si="54"/>
        <v>43728</v>
      </c>
      <c r="AP23" s="1" t="str">
        <f t="shared" si="45"/>
        <v/>
      </c>
      <c r="AQ23" s="3">
        <f t="shared" si="18"/>
        <v>6</v>
      </c>
      <c r="AR23" s="78" t="str">
        <f t="shared" si="37"/>
        <v/>
      </c>
      <c r="AS23" s="3"/>
      <c r="AT23" s="8">
        <f t="shared" si="55"/>
        <v>43758</v>
      </c>
      <c r="AU23" s="1">
        <f t="shared" si="38"/>
        <v>1</v>
      </c>
      <c r="AV23" s="3">
        <f t="shared" si="19"/>
        <v>1</v>
      </c>
      <c r="AW23" s="78" t="str">
        <f t="shared" si="39"/>
        <v/>
      </c>
      <c r="AX23" s="3"/>
      <c r="AY23" s="8">
        <f t="shared" si="56"/>
        <v>43789</v>
      </c>
      <c r="AZ23" s="1" t="str">
        <f t="shared" si="40"/>
        <v/>
      </c>
      <c r="BA23" s="3">
        <f t="shared" si="20"/>
        <v>4</v>
      </c>
      <c r="BB23" s="78" t="str">
        <f t="shared" si="41"/>
        <v/>
      </c>
      <c r="BC23" s="3"/>
      <c r="BD23" s="8">
        <f t="shared" si="57"/>
        <v>43819</v>
      </c>
      <c r="BE23" s="1" t="str">
        <f t="shared" si="42"/>
        <v/>
      </c>
      <c r="BF23" s="3">
        <f t="shared" si="21"/>
        <v>6</v>
      </c>
      <c r="BG23" s="78" t="str">
        <f t="shared" si="43"/>
        <v/>
      </c>
    </row>
    <row r="24" spans="1:59" ht="14.25" customHeight="1">
      <c r="A24" s="8">
        <f t="shared" si="46"/>
        <v>43486</v>
      </c>
      <c r="B24" s="11" t="str">
        <f t="shared" si="22"/>
        <v/>
      </c>
      <c r="C24" s="12">
        <f t="shared" si="10"/>
        <v>2</v>
      </c>
      <c r="D24" s="78" t="str">
        <f t="shared" si="23"/>
        <v/>
      </c>
      <c r="E24" s="3"/>
      <c r="F24" s="8">
        <f t="shared" si="47"/>
        <v>43517</v>
      </c>
      <c r="G24" s="1" t="str">
        <f t="shared" si="24"/>
        <v/>
      </c>
      <c r="H24" s="3">
        <f t="shared" si="11"/>
        <v>5</v>
      </c>
      <c r="I24" s="78" t="str">
        <f t="shared" si="25"/>
        <v/>
      </c>
      <c r="J24" s="3"/>
      <c r="K24" s="8">
        <f t="shared" si="48"/>
        <v>43545</v>
      </c>
      <c r="L24" s="1">
        <f t="shared" si="26"/>
        <v>1</v>
      </c>
      <c r="M24" s="3">
        <f t="shared" si="12"/>
        <v>5</v>
      </c>
      <c r="N24" s="78" t="str">
        <f t="shared" si="27"/>
        <v>春分の日</v>
      </c>
      <c r="O24" s="3"/>
      <c r="P24" s="8">
        <f t="shared" si="49"/>
        <v>43576</v>
      </c>
      <c r="Q24" s="1">
        <f t="shared" si="28"/>
        <v>1</v>
      </c>
      <c r="R24" s="3">
        <f t="shared" si="13"/>
        <v>1</v>
      </c>
      <c r="S24" s="78" t="str">
        <f t="shared" si="29"/>
        <v/>
      </c>
      <c r="T24" s="3"/>
      <c r="U24" s="8">
        <f t="shared" si="50"/>
        <v>43606</v>
      </c>
      <c r="V24" s="1" t="str">
        <f t="shared" si="30"/>
        <v/>
      </c>
      <c r="W24" s="3">
        <f t="shared" si="14"/>
        <v>3</v>
      </c>
      <c r="X24" s="78" t="str">
        <f t="shared" si="31"/>
        <v/>
      </c>
      <c r="Y24" s="3"/>
      <c r="Z24" s="8">
        <f t="shared" si="51"/>
        <v>43637</v>
      </c>
      <c r="AA24" s="1" t="str">
        <f t="shared" si="32"/>
        <v/>
      </c>
      <c r="AB24" s="3">
        <f t="shared" si="15"/>
        <v>6</v>
      </c>
      <c r="AC24" s="78" t="str">
        <f t="shared" si="33"/>
        <v/>
      </c>
      <c r="AD24" s="3"/>
      <c r="AE24" s="8">
        <f t="shared" si="52"/>
        <v>43667</v>
      </c>
      <c r="AF24" s="1">
        <f t="shared" si="34"/>
        <v>1</v>
      </c>
      <c r="AG24" s="3">
        <f t="shared" si="16"/>
        <v>1</v>
      </c>
      <c r="AH24" s="78" t="str">
        <f t="shared" si="35"/>
        <v/>
      </c>
      <c r="AI24" s="3"/>
      <c r="AJ24" s="8">
        <f t="shared" si="53"/>
        <v>43698</v>
      </c>
      <c r="AK24" s="1" t="str">
        <f t="shared" si="36"/>
        <v/>
      </c>
      <c r="AL24" s="3">
        <f t="shared" si="17"/>
        <v>4</v>
      </c>
      <c r="AM24" s="78" t="str">
        <f t="shared" si="44"/>
        <v/>
      </c>
      <c r="AN24" s="3"/>
      <c r="AO24" s="8">
        <f t="shared" si="54"/>
        <v>43729</v>
      </c>
      <c r="AP24" s="1">
        <f t="shared" si="45"/>
        <v>2</v>
      </c>
      <c r="AQ24" s="3">
        <f t="shared" si="18"/>
        <v>7</v>
      </c>
      <c r="AR24" s="78" t="str">
        <f t="shared" si="37"/>
        <v/>
      </c>
      <c r="AS24" s="3"/>
      <c r="AT24" s="8">
        <f t="shared" si="55"/>
        <v>43759</v>
      </c>
      <c r="AU24" s="1" t="str">
        <f t="shared" si="38"/>
        <v/>
      </c>
      <c r="AV24" s="3">
        <f t="shared" si="19"/>
        <v>2</v>
      </c>
      <c r="AW24" s="78" t="str">
        <f t="shared" si="39"/>
        <v/>
      </c>
      <c r="AX24" s="3"/>
      <c r="AY24" s="8">
        <f t="shared" si="56"/>
        <v>43790</v>
      </c>
      <c r="AZ24" s="1" t="str">
        <f t="shared" si="40"/>
        <v/>
      </c>
      <c r="BA24" s="3">
        <f t="shared" si="20"/>
        <v>5</v>
      </c>
      <c r="BB24" s="78" t="str">
        <f t="shared" si="41"/>
        <v/>
      </c>
      <c r="BC24" s="3"/>
      <c r="BD24" s="8">
        <f t="shared" si="57"/>
        <v>43820</v>
      </c>
      <c r="BE24" s="1">
        <f t="shared" si="42"/>
        <v>2</v>
      </c>
      <c r="BF24" s="3">
        <f t="shared" si="21"/>
        <v>7</v>
      </c>
      <c r="BG24" s="78" t="str">
        <f t="shared" si="43"/>
        <v/>
      </c>
    </row>
    <row r="25" spans="1:59" ht="14.25" customHeight="1">
      <c r="A25" s="8">
        <f t="shared" si="46"/>
        <v>43487</v>
      </c>
      <c r="B25" s="11" t="str">
        <f t="shared" si="22"/>
        <v/>
      </c>
      <c r="C25" s="12">
        <f t="shared" si="10"/>
        <v>3</v>
      </c>
      <c r="D25" s="78" t="str">
        <f t="shared" si="23"/>
        <v/>
      </c>
      <c r="E25" s="3"/>
      <c r="F25" s="8">
        <f t="shared" si="47"/>
        <v>43518</v>
      </c>
      <c r="G25" s="1" t="str">
        <f t="shared" si="24"/>
        <v/>
      </c>
      <c r="H25" s="3">
        <f t="shared" si="11"/>
        <v>6</v>
      </c>
      <c r="I25" s="78" t="str">
        <f t="shared" si="25"/>
        <v/>
      </c>
      <c r="J25" s="3"/>
      <c r="K25" s="8">
        <f t="shared" si="48"/>
        <v>43546</v>
      </c>
      <c r="L25" s="1" t="str">
        <f t="shared" si="26"/>
        <v/>
      </c>
      <c r="M25" s="3">
        <f t="shared" si="12"/>
        <v>6</v>
      </c>
      <c r="N25" s="78" t="str">
        <f t="shared" si="27"/>
        <v/>
      </c>
      <c r="O25" s="3"/>
      <c r="P25" s="8">
        <f t="shared" si="49"/>
        <v>43577</v>
      </c>
      <c r="Q25" s="1" t="str">
        <f t="shared" si="28"/>
        <v/>
      </c>
      <c r="R25" s="3">
        <f t="shared" si="13"/>
        <v>2</v>
      </c>
      <c r="S25" s="78" t="str">
        <f t="shared" si="29"/>
        <v/>
      </c>
      <c r="T25" s="3"/>
      <c r="U25" s="8">
        <f t="shared" si="50"/>
        <v>43607</v>
      </c>
      <c r="V25" s="1" t="str">
        <f t="shared" si="30"/>
        <v/>
      </c>
      <c r="W25" s="3">
        <f t="shared" si="14"/>
        <v>4</v>
      </c>
      <c r="X25" s="78" t="str">
        <f t="shared" si="31"/>
        <v/>
      </c>
      <c r="Y25" s="3"/>
      <c r="Z25" s="8">
        <f t="shared" si="51"/>
        <v>43638</v>
      </c>
      <c r="AA25" s="1">
        <f t="shared" si="32"/>
        <v>2</v>
      </c>
      <c r="AB25" s="3">
        <f t="shared" si="15"/>
        <v>7</v>
      </c>
      <c r="AC25" s="78" t="str">
        <f t="shared" si="33"/>
        <v/>
      </c>
      <c r="AD25" s="3"/>
      <c r="AE25" s="8">
        <f t="shared" si="52"/>
        <v>43668</v>
      </c>
      <c r="AF25" s="1" t="str">
        <f t="shared" si="34"/>
        <v/>
      </c>
      <c r="AG25" s="3">
        <f t="shared" si="16"/>
        <v>2</v>
      </c>
      <c r="AH25" s="78" t="str">
        <f t="shared" si="35"/>
        <v/>
      </c>
      <c r="AI25" s="3"/>
      <c r="AJ25" s="8">
        <f t="shared" si="53"/>
        <v>43699</v>
      </c>
      <c r="AK25" s="1" t="str">
        <f t="shared" si="36"/>
        <v/>
      </c>
      <c r="AL25" s="3">
        <f t="shared" si="17"/>
        <v>5</v>
      </c>
      <c r="AM25" s="78" t="str">
        <f t="shared" si="44"/>
        <v/>
      </c>
      <c r="AN25" s="3"/>
      <c r="AO25" s="8">
        <f t="shared" si="54"/>
        <v>43730</v>
      </c>
      <c r="AP25" s="1">
        <f t="shared" si="45"/>
        <v>1</v>
      </c>
      <c r="AQ25" s="3">
        <f t="shared" si="18"/>
        <v>1</v>
      </c>
      <c r="AR25" s="78" t="str">
        <f t="shared" si="37"/>
        <v/>
      </c>
      <c r="AS25" s="3"/>
      <c r="AT25" s="8">
        <f t="shared" si="55"/>
        <v>43760</v>
      </c>
      <c r="AU25" s="1" t="str">
        <f t="shared" si="38"/>
        <v/>
      </c>
      <c r="AV25" s="3">
        <f t="shared" si="19"/>
        <v>3</v>
      </c>
      <c r="AW25" s="78" t="str">
        <f t="shared" si="39"/>
        <v/>
      </c>
      <c r="AX25" s="3"/>
      <c r="AY25" s="8">
        <f t="shared" si="56"/>
        <v>43791</v>
      </c>
      <c r="AZ25" s="1" t="str">
        <f t="shared" si="40"/>
        <v/>
      </c>
      <c r="BA25" s="3">
        <f t="shared" si="20"/>
        <v>6</v>
      </c>
      <c r="BB25" s="78" t="str">
        <f t="shared" si="41"/>
        <v/>
      </c>
      <c r="BC25" s="3"/>
      <c r="BD25" s="8">
        <f t="shared" si="57"/>
        <v>43821</v>
      </c>
      <c r="BE25" s="1">
        <f t="shared" si="42"/>
        <v>1</v>
      </c>
      <c r="BF25" s="3">
        <f t="shared" si="21"/>
        <v>1</v>
      </c>
      <c r="BG25" s="78" t="str">
        <f t="shared" si="43"/>
        <v/>
      </c>
    </row>
    <row r="26" spans="1:59" ht="14.25" customHeight="1">
      <c r="A26" s="8">
        <f t="shared" si="46"/>
        <v>43488</v>
      </c>
      <c r="B26" s="11" t="str">
        <f t="shared" si="22"/>
        <v/>
      </c>
      <c r="C26" s="12">
        <f t="shared" si="10"/>
        <v>4</v>
      </c>
      <c r="D26" s="78" t="str">
        <f t="shared" si="23"/>
        <v/>
      </c>
      <c r="E26" s="3"/>
      <c r="F26" s="8">
        <f t="shared" si="47"/>
        <v>43519</v>
      </c>
      <c r="G26" s="1">
        <f t="shared" si="24"/>
        <v>2</v>
      </c>
      <c r="H26" s="3">
        <f t="shared" si="11"/>
        <v>7</v>
      </c>
      <c r="I26" s="78" t="str">
        <f t="shared" si="25"/>
        <v/>
      </c>
      <c r="J26" s="3"/>
      <c r="K26" s="8">
        <f t="shared" si="48"/>
        <v>43547</v>
      </c>
      <c r="L26" s="1">
        <f t="shared" si="26"/>
        <v>2</v>
      </c>
      <c r="M26" s="3">
        <f t="shared" si="12"/>
        <v>7</v>
      </c>
      <c r="N26" s="78" t="str">
        <f t="shared" si="27"/>
        <v/>
      </c>
      <c r="O26" s="3"/>
      <c r="P26" s="8">
        <f t="shared" si="49"/>
        <v>43578</v>
      </c>
      <c r="Q26" s="1" t="str">
        <f t="shared" si="28"/>
        <v/>
      </c>
      <c r="R26" s="3">
        <f t="shared" si="13"/>
        <v>3</v>
      </c>
      <c r="S26" s="78" t="str">
        <f t="shared" si="29"/>
        <v/>
      </c>
      <c r="T26" s="3"/>
      <c r="U26" s="8">
        <f t="shared" si="50"/>
        <v>43608</v>
      </c>
      <c r="V26" s="1" t="str">
        <f t="shared" si="30"/>
        <v/>
      </c>
      <c r="W26" s="3">
        <f t="shared" si="14"/>
        <v>5</v>
      </c>
      <c r="X26" s="78" t="str">
        <f t="shared" si="31"/>
        <v/>
      </c>
      <c r="Y26" s="3"/>
      <c r="Z26" s="8">
        <f t="shared" si="51"/>
        <v>43639</v>
      </c>
      <c r="AA26" s="1">
        <f t="shared" si="32"/>
        <v>1</v>
      </c>
      <c r="AB26" s="3">
        <f t="shared" si="15"/>
        <v>1</v>
      </c>
      <c r="AC26" s="78" t="str">
        <f t="shared" si="33"/>
        <v/>
      </c>
      <c r="AD26" s="3"/>
      <c r="AE26" s="8">
        <f t="shared" si="52"/>
        <v>43669</v>
      </c>
      <c r="AF26" s="1" t="str">
        <f t="shared" si="34"/>
        <v/>
      </c>
      <c r="AG26" s="3">
        <f t="shared" si="16"/>
        <v>3</v>
      </c>
      <c r="AH26" s="78" t="str">
        <f t="shared" si="35"/>
        <v/>
      </c>
      <c r="AI26" s="3"/>
      <c r="AJ26" s="8">
        <f t="shared" si="53"/>
        <v>43700</v>
      </c>
      <c r="AK26" s="1" t="str">
        <f t="shared" si="36"/>
        <v/>
      </c>
      <c r="AL26" s="3">
        <f t="shared" si="17"/>
        <v>6</v>
      </c>
      <c r="AM26" s="78" t="str">
        <f t="shared" si="44"/>
        <v/>
      </c>
      <c r="AN26" s="3"/>
      <c r="AO26" s="8">
        <f t="shared" si="54"/>
        <v>43731</v>
      </c>
      <c r="AP26" s="1">
        <f t="shared" si="45"/>
        <v>1</v>
      </c>
      <c r="AQ26" s="3">
        <f t="shared" si="18"/>
        <v>2</v>
      </c>
      <c r="AR26" s="78" t="str">
        <f t="shared" si="37"/>
        <v>秋分の日</v>
      </c>
      <c r="AS26" s="3"/>
      <c r="AT26" s="8">
        <f t="shared" si="55"/>
        <v>43761</v>
      </c>
      <c r="AU26" s="1" t="str">
        <f t="shared" si="38"/>
        <v/>
      </c>
      <c r="AV26" s="3">
        <f t="shared" si="19"/>
        <v>4</v>
      </c>
      <c r="AW26" s="78" t="str">
        <f t="shared" si="39"/>
        <v/>
      </c>
      <c r="AX26" s="3"/>
      <c r="AY26" s="8">
        <f t="shared" si="56"/>
        <v>43792</v>
      </c>
      <c r="AZ26" s="1">
        <f t="shared" si="40"/>
        <v>1</v>
      </c>
      <c r="BA26" s="3">
        <f t="shared" si="20"/>
        <v>7</v>
      </c>
      <c r="BB26" s="78" t="str">
        <f t="shared" si="41"/>
        <v>勤労感謝の日</v>
      </c>
      <c r="BC26" s="3"/>
      <c r="BD26" s="8">
        <f t="shared" si="57"/>
        <v>43822</v>
      </c>
      <c r="BE26" s="1" t="str">
        <f t="shared" si="42"/>
        <v/>
      </c>
      <c r="BF26" s="3">
        <f t="shared" si="21"/>
        <v>2</v>
      </c>
      <c r="BG26" s="78" t="str">
        <f t="shared" si="43"/>
        <v/>
      </c>
    </row>
    <row r="27" spans="1:59" ht="14.25" customHeight="1">
      <c r="A27" s="8">
        <f t="shared" si="46"/>
        <v>43489</v>
      </c>
      <c r="B27" s="11" t="str">
        <f t="shared" si="22"/>
        <v/>
      </c>
      <c r="C27" s="12">
        <f t="shared" si="10"/>
        <v>5</v>
      </c>
      <c r="D27" s="78" t="str">
        <f t="shared" si="23"/>
        <v/>
      </c>
      <c r="E27" s="3"/>
      <c r="F27" s="8">
        <f t="shared" si="47"/>
        <v>43520</v>
      </c>
      <c r="G27" s="1">
        <f t="shared" si="24"/>
        <v>1</v>
      </c>
      <c r="H27" s="3">
        <f t="shared" si="11"/>
        <v>1</v>
      </c>
      <c r="I27" s="78" t="str">
        <f t="shared" si="25"/>
        <v/>
      </c>
      <c r="J27" s="3"/>
      <c r="K27" s="8">
        <f t="shared" si="48"/>
        <v>43548</v>
      </c>
      <c r="L27" s="1">
        <f t="shared" si="26"/>
        <v>1</v>
      </c>
      <c r="M27" s="3">
        <f t="shared" si="12"/>
        <v>1</v>
      </c>
      <c r="N27" s="78" t="str">
        <f t="shared" si="27"/>
        <v/>
      </c>
      <c r="O27" s="3"/>
      <c r="P27" s="8">
        <f t="shared" si="49"/>
        <v>43579</v>
      </c>
      <c r="Q27" s="1" t="str">
        <f t="shared" si="28"/>
        <v/>
      </c>
      <c r="R27" s="3">
        <f t="shared" si="13"/>
        <v>4</v>
      </c>
      <c r="S27" s="78" t="str">
        <f t="shared" si="29"/>
        <v/>
      </c>
      <c r="T27" s="3"/>
      <c r="U27" s="8">
        <f t="shared" si="50"/>
        <v>43609</v>
      </c>
      <c r="V27" s="1" t="str">
        <f t="shared" si="30"/>
        <v/>
      </c>
      <c r="W27" s="3">
        <f t="shared" si="14"/>
        <v>6</v>
      </c>
      <c r="X27" s="78" t="str">
        <f t="shared" si="31"/>
        <v/>
      </c>
      <c r="Y27" s="3"/>
      <c r="Z27" s="8">
        <f t="shared" si="51"/>
        <v>43640</v>
      </c>
      <c r="AA27" s="1" t="str">
        <f t="shared" si="32"/>
        <v/>
      </c>
      <c r="AB27" s="3">
        <f t="shared" si="15"/>
        <v>2</v>
      </c>
      <c r="AC27" s="78" t="str">
        <f t="shared" si="33"/>
        <v/>
      </c>
      <c r="AD27" s="3"/>
      <c r="AE27" s="8">
        <f t="shared" si="52"/>
        <v>43670</v>
      </c>
      <c r="AF27" s="1" t="str">
        <f t="shared" si="34"/>
        <v/>
      </c>
      <c r="AG27" s="3">
        <f t="shared" si="16"/>
        <v>4</v>
      </c>
      <c r="AH27" s="78" t="str">
        <f t="shared" si="35"/>
        <v/>
      </c>
      <c r="AI27" s="3"/>
      <c r="AJ27" s="8">
        <f t="shared" si="53"/>
        <v>43701</v>
      </c>
      <c r="AK27" s="1">
        <f t="shared" si="36"/>
        <v>2</v>
      </c>
      <c r="AL27" s="3">
        <f t="shared" si="17"/>
        <v>7</v>
      </c>
      <c r="AM27" s="78" t="str">
        <f t="shared" si="44"/>
        <v/>
      </c>
      <c r="AN27" s="3"/>
      <c r="AO27" s="8">
        <f t="shared" si="54"/>
        <v>43732</v>
      </c>
      <c r="AP27" s="1" t="str">
        <f t="shared" si="45"/>
        <v/>
      </c>
      <c r="AQ27" s="3">
        <f t="shared" si="18"/>
        <v>3</v>
      </c>
      <c r="AR27" s="78" t="str">
        <f t="shared" si="37"/>
        <v/>
      </c>
      <c r="AS27" s="3"/>
      <c r="AT27" s="8">
        <f t="shared" si="55"/>
        <v>43762</v>
      </c>
      <c r="AU27" s="1" t="str">
        <f t="shared" si="38"/>
        <v/>
      </c>
      <c r="AV27" s="3">
        <f t="shared" si="19"/>
        <v>5</v>
      </c>
      <c r="AW27" s="78" t="str">
        <f t="shared" si="39"/>
        <v/>
      </c>
      <c r="AX27" s="3"/>
      <c r="AY27" s="8">
        <f t="shared" si="56"/>
        <v>43793</v>
      </c>
      <c r="AZ27" s="1">
        <f t="shared" si="40"/>
        <v>1</v>
      </c>
      <c r="BA27" s="3">
        <f t="shared" si="20"/>
        <v>1</v>
      </c>
      <c r="BB27" s="78" t="str">
        <f t="shared" si="41"/>
        <v/>
      </c>
      <c r="BC27" s="3"/>
      <c r="BD27" s="8">
        <f t="shared" si="57"/>
        <v>43823</v>
      </c>
      <c r="BE27" s="1" t="str">
        <f t="shared" si="42"/>
        <v/>
      </c>
      <c r="BF27" s="3">
        <f t="shared" si="21"/>
        <v>3</v>
      </c>
      <c r="BG27" s="78" t="str">
        <f t="shared" si="43"/>
        <v/>
      </c>
    </row>
    <row r="28" spans="1:59" ht="14.25" customHeight="1">
      <c r="A28" s="8">
        <f t="shared" si="46"/>
        <v>43490</v>
      </c>
      <c r="B28" s="11" t="str">
        <f t="shared" si="22"/>
        <v/>
      </c>
      <c r="C28" s="12">
        <f t="shared" si="10"/>
        <v>6</v>
      </c>
      <c r="D28" s="78" t="str">
        <f t="shared" si="23"/>
        <v/>
      </c>
      <c r="E28" s="3"/>
      <c r="F28" s="8">
        <f t="shared" si="47"/>
        <v>43521</v>
      </c>
      <c r="G28" s="1" t="str">
        <f t="shared" si="24"/>
        <v/>
      </c>
      <c r="H28" s="3">
        <f t="shared" si="11"/>
        <v>2</v>
      </c>
      <c r="I28" s="78" t="str">
        <f t="shared" si="25"/>
        <v/>
      </c>
      <c r="J28" s="3"/>
      <c r="K28" s="8">
        <f t="shared" si="48"/>
        <v>43549</v>
      </c>
      <c r="L28" s="1" t="str">
        <f t="shared" si="26"/>
        <v/>
      </c>
      <c r="M28" s="3">
        <f t="shared" si="12"/>
        <v>2</v>
      </c>
      <c r="N28" s="78" t="str">
        <f t="shared" si="27"/>
        <v/>
      </c>
      <c r="O28" s="3"/>
      <c r="P28" s="8">
        <f t="shared" si="49"/>
        <v>43580</v>
      </c>
      <c r="Q28" s="1" t="str">
        <f t="shared" si="28"/>
        <v/>
      </c>
      <c r="R28" s="3">
        <f t="shared" si="13"/>
        <v>5</v>
      </c>
      <c r="S28" s="78" t="str">
        <f t="shared" si="29"/>
        <v/>
      </c>
      <c r="T28" s="3"/>
      <c r="U28" s="8">
        <f t="shared" si="50"/>
        <v>43610</v>
      </c>
      <c r="V28" s="1">
        <f t="shared" si="30"/>
        <v>2</v>
      </c>
      <c r="W28" s="3">
        <f t="shared" si="14"/>
        <v>7</v>
      </c>
      <c r="X28" s="78" t="str">
        <f t="shared" si="31"/>
        <v/>
      </c>
      <c r="Y28" s="3"/>
      <c r="Z28" s="8">
        <f t="shared" si="51"/>
        <v>43641</v>
      </c>
      <c r="AA28" s="1" t="str">
        <f t="shared" si="32"/>
        <v/>
      </c>
      <c r="AB28" s="3">
        <f t="shared" si="15"/>
        <v>3</v>
      </c>
      <c r="AC28" s="78" t="str">
        <f t="shared" si="33"/>
        <v/>
      </c>
      <c r="AD28" s="3"/>
      <c r="AE28" s="8">
        <f t="shared" si="52"/>
        <v>43671</v>
      </c>
      <c r="AF28" s="1" t="str">
        <f t="shared" si="34"/>
        <v/>
      </c>
      <c r="AG28" s="3">
        <f t="shared" si="16"/>
        <v>5</v>
      </c>
      <c r="AH28" s="78" t="str">
        <f t="shared" si="35"/>
        <v/>
      </c>
      <c r="AI28" s="3"/>
      <c r="AJ28" s="8">
        <f t="shared" si="53"/>
        <v>43702</v>
      </c>
      <c r="AK28" s="1">
        <f t="shared" si="36"/>
        <v>1</v>
      </c>
      <c r="AL28" s="3">
        <f t="shared" si="17"/>
        <v>1</v>
      </c>
      <c r="AM28" s="78" t="str">
        <f t="shared" si="44"/>
        <v/>
      </c>
      <c r="AN28" s="3"/>
      <c r="AO28" s="8">
        <f t="shared" si="54"/>
        <v>43733</v>
      </c>
      <c r="AP28" s="1" t="str">
        <f t="shared" si="45"/>
        <v/>
      </c>
      <c r="AQ28" s="3">
        <f t="shared" si="18"/>
        <v>4</v>
      </c>
      <c r="AR28" s="78" t="str">
        <f t="shared" si="37"/>
        <v/>
      </c>
      <c r="AS28" s="3"/>
      <c r="AT28" s="8">
        <f t="shared" si="55"/>
        <v>43763</v>
      </c>
      <c r="AU28" s="1" t="str">
        <f t="shared" si="38"/>
        <v/>
      </c>
      <c r="AV28" s="3">
        <f t="shared" si="19"/>
        <v>6</v>
      </c>
      <c r="AW28" s="78" t="str">
        <f t="shared" si="39"/>
        <v/>
      </c>
      <c r="AX28" s="3"/>
      <c r="AY28" s="8">
        <f t="shared" si="56"/>
        <v>43794</v>
      </c>
      <c r="AZ28" s="1" t="str">
        <f t="shared" si="40"/>
        <v/>
      </c>
      <c r="BA28" s="3">
        <f t="shared" si="20"/>
        <v>2</v>
      </c>
      <c r="BB28" s="78" t="str">
        <f t="shared" si="41"/>
        <v/>
      </c>
      <c r="BC28" s="3"/>
      <c r="BD28" s="8">
        <f t="shared" si="57"/>
        <v>43824</v>
      </c>
      <c r="BE28" s="1" t="str">
        <f t="shared" si="42"/>
        <v/>
      </c>
      <c r="BF28" s="3">
        <f t="shared" si="21"/>
        <v>4</v>
      </c>
      <c r="BG28" s="78" t="str">
        <f t="shared" si="43"/>
        <v/>
      </c>
    </row>
    <row r="29" spans="1:59" ht="14.25" customHeight="1">
      <c r="A29" s="8">
        <f t="shared" si="46"/>
        <v>43491</v>
      </c>
      <c r="B29" s="11">
        <f t="shared" si="22"/>
        <v>2</v>
      </c>
      <c r="C29" s="12">
        <f t="shared" si="10"/>
        <v>7</v>
      </c>
      <c r="D29" s="78" t="str">
        <f t="shared" si="23"/>
        <v/>
      </c>
      <c r="E29" s="4"/>
      <c r="F29" s="8">
        <f t="shared" si="47"/>
        <v>43522</v>
      </c>
      <c r="G29" s="1" t="str">
        <f t="shared" si="24"/>
        <v/>
      </c>
      <c r="H29" s="3">
        <f t="shared" si="11"/>
        <v>3</v>
      </c>
      <c r="I29" s="78" t="str">
        <f t="shared" si="25"/>
        <v/>
      </c>
      <c r="J29" s="4"/>
      <c r="K29" s="8">
        <f t="shared" si="48"/>
        <v>43550</v>
      </c>
      <c r="L29" s="1" t="str">
        <f t="shared" si="26"/>
        <v/>
      </c>
      <c r="M29" s="3">
        <f t="shared" si="12"/>
        <v>3</v>
      </c>
      <c r="N29" s="78" t="str">
        <f t="shared" si="27"/>
        <v/>
      </c>
      <c r="O29" s="4"/>
      <c r="P29" s="8">
        <f t="shared" si="49"/>
        <v>43581</v>
      </c>
      <c r="Q29" s="1" t="str">
        <f t="shared" si="28"/>
        <v/>
      </c>
      <c r="R29" s="3">
        <f t="shared" si="13"/>
        <v>6</v>
      </c>
      <c r="S29" s="78" t="str">
        <f t="shared" si="29"/>
        <v/>
      </c>
      <c r="T29" s="4"/>
      <c r="U29" s="8">
        <f t="shared" si="50"/>
        <v>43611</v>
      </c>
      <c r="V29" s="1">
        <f t="shared" si="30"/>
        <v>1</v>
      </c>
      <c r="W29" s="3">
        <f t="shared" si="14"/>
        <v>1</v>
      </c>
      <c r="X29" s="78" t="str">
        <f t="shared" si="31"/>
        <v/>
      </c>
      <c r="Y29" s="4"/>
      <c r="Z29" s="8">
        <f t="shared" si="51"/>
        <v>43642</v>
      </c>
      <c r="AA29" s="1" t="str">
        <f t="shared" si="32"/>
        <v/>
      </c>
      <c r="AB29" s="3">
        <f t="shared" si="15"/>
        <v>4</v>
      </c>
      <c r="AC29" s="78" t="str">
        <f t="shared" si="33"/>
        <v/>
      </c>
      <c r="AD29" s="4"/>
      <c r="AE29" s="8">
        <f t="shared" si="52"/>
        <v>43672</v>
      </c>
      <c r="AF29" s="1" t="str">
        <f t="shared" si="34"/>
        <v/>
      </c>
      <c r="AG29" s="3">
        <f t="shared" si="16"/>
        <v>6</v>
      </c>
      <c r="AH29" s="78" t="str">
        <f t="shared" si="35"/>
        <v/>
      </c>
      <c r="AI29" s="4"/>
      <c r="AJ29" s="8">
        <f t="shared" si="53"/>
        <v>43703</v>
      </c>
      <c r="AK29" s="1" t="str">
        <f t="shared" si="36"/>
        <v/>
      </c>
      <c r="AL29" s="3">
        <f t="shared" si="17"/>
        <v>2</v>
      </c>
      <c r="AM29" s="78" t="str">
        <f t="shared" si="44"/>
        <v/>
      </c>
      <c r="AN29" s="3"/>
      <c r="AO29" s="8">
        <f t="shared" si="54"/>
        <v>43734</v>
      </c>
      <c r="AP29" s="1" t="str">
        <f t="shared" si="45"/>
        <v/>
      </c>
      <c r="AQ29" s="3">
        <f t="shared" si="18"/>
        <v>5</v>
      </c>
      <c r="AR29" s="78" t="str">
        <f t="shared" si="37"/>
        <v/>
      </c>
      <c r="AS29" s="3"/>
      <c r="AT29" s="8">
        <f t="shared" si="55"/>
        <v>43764</v>
      </c>
      <c r="AU29" s="1">
        <f t="shared" si="38"/>
        <v>2</v>
      </c>
      <c r="AV29" s="3">
        <f t="shared" si="19"/>
        <v>7</v>
      </c>
      <c r="AW29" s="78" t="str">
        <f t="shared" si="39"/>
        <v/>
      </c>
      <c r="AX29" s="3"/>
      <c r="AY29" s="8">
        <f t="shared" si="56"/>
        <v>43795</v>
      </c>
      <c r="AZ29" s="1" t="str">
        <f t="shared" si="40"/>
        <v/>
      </c>
      <c r="BA29" s="3">
        <f t="shared" si="20"/>
        <v>3</v>
      </c>
      <c r="BB29" s="78" t="str">
        <f t="shared" si="41"/>
        <v/>
      </c>
      <c r="BC29" s="3"/>
      <c r="BD29" s="8">
        <f t="shared" si="57"/>
        <v>43825</v>
      </c>
      <c r="BE29" s="1" t="str">
        <f t="shared" si="42"/>
        <v/>
      </c>
      <c r="BF29" s="3">
        <f t="shared" si="21"/>
        <v>5</v>
      </c>
      <c r="BG29" s="78" t="str">
        <f t="shared" si="43"/>
        <v/>
      </c>
    </row>
    <row r="30" spans="1:59" s="2" customFormat="1" ht="14.25" customHeight="1">
      <c r="A30" s="8">
        <f t="shared" si="46"/>
        <v>43492</v>
      </c>
      <c r="B30" s="11">
        <f t="shared" si="22"/>
        <v>1</v>
      </c>
      <c r="C30" s="12">
        <f t="shared" si="10"/>
        <v>1</v>
      </c>
      <c r="D30" s="78" t="str">
        <f t="shared" si="23"/>
        <v/>
      </c>
      <c r="E30" s="6"/>
      <c r="F30" s="8">
        <f t="shared" si="47"/>
        <v>43523</v>
      </c>
      <c r="G30" s="1" t="str">
        <f t="shared" si="24"/>
        <v/>
      </c>
      <c r="H30" s="3">
        <f t="shared" si="11"/>
        <v>4</v>
      </c>
      <c r="I30" s="78" t="str">
        <f t="shared" si="25"/>
        <v/>
      </c>
      <c r="J30" s="6"/>
      <c r="K30" s="8">
        <f t="shared" si="48"/>
        <v>43551</v>
      </c>
      <c r="L30" s="1" t="str">
        <f t="shared" si="26"/>
        <v/>
      </c>
      <c r="M30" s="3">
        <f t="shared" si="12"/>
        <v>4</v>
      </c>
      <c r="N30" s="78" t="str">
        <f t="shared" si="27"/>
        <v/>
      </c>
      <c r="O30" s="6"/>
      <c r="P30" s="8">
        <f t="shared" si="49"/>
        <v>43582</v>
      </c>
      <c r="Q30" s="1">
        <f t="shared" si="28"/>
        <v>2</v>
      </c>
      <c r="R30" s="3">
        <f t="shared" si="13"/>
        <v>7</v>
      </c>
      <c r="S30" s="78" t="str">
        <f t="shared" si="29"/>
        <v/>
      </c>
      <c r="T30" s="6"/>
      <c r="U30" s="8">
        <f t="shared" si="50"/>
        <v>43612</v>
      </c>
      <c r="V30" s="1" t="str">
        <f t="shared" si="30"/>
        <v/>
      </c>
      <c r="W30" s="3">
        <f t="shared" si="14"/>
        <v>2</v>
      </c>
      <c r="X30" s="78" t="str">
        <f t="shared" si="31"/>
        <v/>
      </c>
      <c r="Y30" s="6"/>
      <c r="Z30" s="8">
        <f t="shared" si="51"/>
        <v>43643</v>
      </c>
      <c r="AA30" s="1" t="str">
        <f t="shared" si="32"/>
        <v/>
      </c>
      <c r="AB30" s="3">
        <f t="shared" si="15"/>
        <v>5</v>
      </c>
      <c r="AC30" s="78" t="str">
        <f t="shared" si="33"/>
        <v/>
      </c>
      <c r="AD30" s="6"/>
      <c r="AE30" s="8">
        <f t="shared" si="52"/>
        <v>43673</v>
      </c>
      <c r="AF30" s="1">
        <f t="shared" si="34"/>
        <v>2</v>
      </c>
      <c r="AG30" s="3">
        <f t="shared" si="16"/>
        <v>7</v>
      </c>
      <c r="AH30" s="78" t="str">
        <f t="shared" si="35"/>
        <v/>
      </c>
      <c r="AI30" s="6"/>
      <c r="AJ30" s="8">
        <f t="shared" si="53"/>
        <v>43704</v>
      </c>
      <c r="AK30" s="1" t="str">
        <f t="shared" si="36"/>
        <v/>
      </c>
      <c r="AL30" s="3">
        <f t="shared" si="17"/>
        <v>3</v>
      </c>
      <c r="AM30" s="78" t="str">
        <f t="shared" si="44"/>
        <v/>
      </c>
      <c r="AN30" s="3"/>
      <c r="AO30" s="8">
        <f t="shared" si="54"/>
        <v>43735</v>
      </c>
      <c r="AP30" s="1" t="str">
        <f t="shared" si="45"/>
        <v/>
      </c>
      <c r="AQ30" s="3">
        <f t="shared" si="18"/>
        <v>6</v>
      </c>
      <c r="AR30" s="78" t="str">
        <f t="shared" si="37"/>
        <v/>
      </c>
      <c r="AS30" s="3"/>
      <c r="AT30" s="8">
        <f t="shared" si="55"/>
        <v>43765</v>
      </c>
      <c r="AU30" s="1">
        <f t="shared" si="38"/>
        <v>1</v>
      </c>
      <c r="AV30" s="3">
        <f t="shared" si="19"/>
        <v>1</v>
      </c>
      <c r="AW30" s="78" t="str">
        <f t="shared" si="39"/>
        <v/>
      </c>
      <c r="AX30" s="3"/>
      <c r="AY30" s="8">
        <f t="shared" si="56"/>
        <v>43796</v>
      </c>
      <c r="AZ30" s="1" t="str">
        <f t="shared" si="40"/>
        <v/>
      </c>
      <c r="BA30" s="3">
        <f t="shared" si="20"/>
        <v>4</v>
      </c>
      <c r="BB30" s="78" t="str">
        <f t="shared" si="41"/>
        <v/>
      </c>
      <c r="BC30" s="3"/>
      <c r="BD30" s="8">
        <f t="shared" si="57"/>
        <v>43826</v>
      </c>
      <c r="BE30" s="1" t="str">
        <f t="shared" si="42"/>
        <v/>
      </c>
      <c r="BF30" s="3">
        <f t="shared" si="21"/>
        <v>6</v>
      </c>
      <c r="BG30" s="78" t="str">
        <f t="shared" si="43"/>
        <v/>
      </c>
    </row>
    <row r="31" spans="1:59" ht="14.25" customHeight="1">
      <c r="A31" s="8">
        <f t="shared" si="46"/>
        <v>43493</v>
      </c>
      <c r="B31" s="11" t="str">
        <f t="shared" si="22"/>
        <v/>
      </c>
      <c r="C31" s="12">
        <f t="shared" si="10"/>
        <v>2</v>
      </c>
      <c r="D31" s="78" t="str">
        <f t="shared" si="23"/>
        <v/>
      </c>
      <c r="E31" s="3"/>
      <c r="F31" s="8">
        <f t="shared" si="47"/>
        <v>43524</v>
      </c>
      <c r="G31" s="1" t="str">
        <f t="shared" si="24"/>
        <v/>
      </c>
      <c r="H31" s="3">
        <f t="shared" si="11"/>
        <v>5</v>
      </c>
      <c r="I31" s="78" t="str">
        <f t="shared" si="25"/>
        <v/>
      </c>
      <c r="J31" s="3"/>
      <c r="K31" s="8">
        <f t="shared" si="48"/>
        <v>43552</v>
      </c>
      <c r="L31" s="1" t="str">
        <f t="shared" si="26"/>
        <v/>
      </c>
      <c r="M31" s="3">
        <f t="shared" si="12"/>
        <v>5</v>
      </c>
      <c r="N31" s="78" t="str">
        <f t="shared" si="27"/>
        <v/>
      </c>
      <c r="O31" s="3"/>
      <c r="P31" s="8">
        <f t="shared" si="49"/>
        <v>43583</v>
      </c>
      <c r="Q31" s="1">
        <f t="shared" si="28"/>
        <v>1</v>
      </c>
      <c r="R31" s="3">
        <f t="shared" si="13"/>
        <v>1</v>
      </c>
      <c r="S31" s="78" t="str">
        <f t="shared" si="29"/>
        <v/>
      </c>
      <c r="T31" s="3"/>
      <c r="U31" s="8">
        <f t="shared" si="50"/>
        <v>43613</v>
      </c>
      <c r="V31" s="1" t="str">
        <f t="shared" si="30"/>
        <v/>
      </c>
      <c r="W31" s="3">
        <f t="shared" si="14"/>
        <v>3</v>
      </c>
      <c r="X31" s="78" t="str">
        <f t="shared" si="31"/>
        <v/>
      </c>
      <c r="Y31" s="3"/>
      <c r="Z31" s="8">
        <f t="shared" si="51"/>
        <v>43644</v>
      </c>
      <c r="AA31" s="1" t="str">
        <f t="shared" si="32"/>
        <v/>
      </c>
      <c r="AB31" s="3">
        <f t="shared" si="15"/>
        <v>6</v>
      </c>
      <c r="AC31" s="78" t="str">
        <f t="shared" si="33"/>
        <v/>
      </c>
      <c r="AD31" s="3"/>
      <c r="AE31" s="8">
        <f t="shared" si="52"/>
        <v>43674</v>
      </c>
      <c r="AF31" s="1">
        <f t="shared" si="34"/>
        <v>1</v>
      </c>
      <c r="AG31" s="3">
        <f t="shared" si="16"/>
        <v>1</v>
      </c>
      <c r="AH31" s="78" t="str">
        <f t="shared" si="35"/>
        <v/>
      </c>
      <c r="AI31" s="3"/>
      <c r="AJ31" s="8">
        <f t="shared" si="53"/>
        <v>43705</v>
      </c>
      <c r="AK31" s="1" t="str">
        <f t="shared" si="36"/>
        <v/>
      </c>
      <c r="AL31" s="3">
        <f t="shared" si="17"/>
        <v>4</v>
      </c>
      <c r="AM31" s="78" t="str">
        <f t="shared" si="44"/>
        <v/>
      </c>
      <c r="AN31" s="3"/>
      <c r="AO31" s="8">
        <f t="shared" si="54"/>
        <v>43736</v>
      </c>
      <c r="AP31" s="1">
        <f t="shared" si="45"/>
        <v>2</v>
      </c>
      <c r="AQ31" s="3">
        <f t="shared" si="18"/>
        <v>7</v>
      </c>
      <c r="AR31" s="78" t="str">
        <f t="shared" si="37"/>
        <v/>
      </c>
      <c r="AS31" s="3"/>
      <c r="AT31" s="8">
        <f t="shared" si="55"/>
        <v>43766</v>
      </c>
      <c r="AU31" s="1" t="str">
        <f t="shared" si="38"/>
        <v/>
      </c>
      <c r="AV31" s="3">
        <f t="shared" si="19"/>
        <v>2</v>
      </c>
      <c r="AW31" s="78" t="str">
        <f t="shared" si="39"/>
        <v/>
      </c>
      <c r="AX31" s="3"/>
      <c r="AY31" s="8">
        <f t="shared" si="56"/>
        <v>43797</v>
      </c>
      <c r="AZ31" s="1" t="str">
        <f t="shared" si="40"/>
        <v/>
      </c>
      <c r="BA31" s="3">
        <f t="shared" si="20"/>
        <v>5</v>
      </c>
      <c r="BB31" s="78" t="str">
        <f t="shared" si="41"/>
        <v/>
      </c>
      <c r="BC31" s="3"/>
      <c r="BD31" s="8">
        <f t="shared" si="57"/>
        <v>43827</v>
      </c>
      <c r="BE31" s="1">
        <f t="shared" si="42"/>
        <v>2</v>
      </c>
      <c r="BF31" s="3">
        <f t="shared" si="21"/>
        <v>7</v>
      </c>
      <c r="BG31" s="78" t="str">
        <f t="shared" si="43"/>
        <v/>
      </c>
    </row>
    <row r="32" spans="1:59" ht="14.25" customHeight="1">
      <c r="A32" s="8">
        <f t="shared" si="46"/>
        <v>43494</v>
      </c>
      <c r="B32" s="11" t="str">
        <f t="shared" si="22"/>
        <v/>
      </c>
      <c r="C32" s="12">
        <f t="shared" si="10"/>
        <v>3</v>
      </c>
      <c r="D32" s="78" t="str">
        <f t="shared" si="23"/>
        <v/>
      </c>
      <c r="E32" s="3"/>
      <c r="F32" s="8" t="str">
        <f t="shared" si="47"/>
        <v/>
      </c>
      <c r="G32" s="1" t="str">
        <f t="shared" si="24"/>
        <v/>
      </c>
      <c r="H32" s="3" t="str">
        <f t="shared" si="11"/>
        <v/>
      </c>
      <c r="I32" s="78" t="str">
        <f t="shared" si="25"/>
        <v/>
      </c>
      <c r="J32" s="3"/>
      <c r="K32" s="8">
        <f t="shared" si="48"/>
        <v>43553</v>
      </c>
      <c r="L32" s="1" t="str">
        <f t="shared" si="26"/>
        <v/>
      </c>
      <c r="M32" s="3">
        <f t="shared" si="12"/>
        <v>6</v>
      </c>
      <c r="N32" s="78" t="str">
        <f t="shared" si="27"/>
        <v/>
      </c>
      <c r="O32" s="3"/>
      <c r="P32" s="8">
        <f t="shared" si="49"/>
        <v>43584</v>
      </c>
      <c r="Q32" s="1">
        <f t="shared" si="28"/>
        <v>1</v>
      </c>
      <c r="R32" s="3">
        <f t="shared" si="13"/>
        <v>2</v>
      </c>
      <c r="S32" s="78" t="str">
        <f t="shared" si="29"/>
        <v>昭和の日</v>
      </c>
      <c r="T32" s="3"/>
      <c r="U32" s="8">
        <f t="shared" si="50"/>
        <v>43614</v>
      </c>
      <c r="V32" s="1" t="str">
        <f t="shared" si="30"/>
        <v/>
      </c>
      <c r="W32" s="3">
        <f t="shared" si="14"/>
        <v>4</v>
      </c>
      <c r="X32" s="78" t="str">
        <f t="shared" si="31"/>
        <v/>
      </c>
      <c r="Y32" s="3"/>
      <c r="Z32" s="8">
        <f t="shared" si="51"/>
        <v>43645</v>
      </c>
      <c r="AA32" s="1">
        <f t="shared" si="32"/>
        <v>2</v>
      </c>
      <c r="AB32" s="3">
        <f t="shared" si="15"/>
        <v>7</v>
      </c>
      <c r="AC32" s="78" t="str">
        <f t="shared" si="33"/>
        <v/>
      </c>
      <c r="AD32" s="3"/>
      <c r="AE32" s="8">
        <f t="shared" si="52"/>
        <v>43675</v>
      </c>
      <c r="AF32" s="1" t="str">
        <f t="shared" si="34"/>
        <v/>
      </c>
      <c r="AG32" s="3">
        <f t="shared" si="16"/>
        <v>2</v>
      </c>
      <c r="AH32" s="78" t="str">
        <f t="shared" si="35"/>
        <v/>
      </c>
      <c r="AI32" s="3"/>
      <c r="AJ32" s="8">
        <f t="shared" si="53"/>
        <v>43706</v>
      </c>
      <c r="AK32" s="1" t="str">
        <f t="shared" si="36"/>
        <v/>
      </c>
      <c r="AL32" s="3">
        <f t="shared" si="17"/>
        <v>5</v>
      </c>
      <c r="AM32" s="78" t="str">
        <f t="shared" si="44"/>
        <v/>
      </c>
      <c r="AN32" s="3"/>
      <c r="AO32" s="8">
        <f t="shared" si="54"/>
        <v>43737</v>
      </c>
      <c r="AP32" s="1">
        <f t="shared" si="45"/>
        <v>1</v>
      </c>
      <c r="AQ32" s="3">
        <f t="shared" si="18"/>
        <v>1</v>
      </c>
      <c r="AR32" s="78" t="str">
        <f t="shared" si="37"/>
        <v/>
      </c>
      <c r="AS32" s="3"/>
      <c r="AT32" s="8">
        <f t="shared" si="55"/>
        <v>43767</v>
      </c>
      <c r="AU32" s="1" t="str">
        <f t="shared" si="38"/>
        <v/>
      </c>
      <c r="AV32" s="3">
        <f t="shared" si="19"/>
        <v>3</v>
      </c>
      <c r="AW32" s="78" t="str">
        <f t="shared" si="39"/>
        <v/>
      </c>
      <c r="AX32" s="3"/>
      <c r="AY32" s="8">
        <f t="shared" si="56"/>
        <v>43798</v>
      </c>
      <c r="AZ32" s="1" t="str">
        <f t="shared" si="40"/>
        <v/>
      </c>
      <c r="BA32" s="3">
        <f t="shared" si="20"/>
        <v>6</v>
      </c>
      <c r="BB32" s="78" t="str">
        <f t="shared" si="41"/>
        <v/>
      </c>
      <c r="BC32" s="3"/>
      <c r="BD32" s="8">
        <f t="shared" si="57"/>
        <v>43828</v>
      </c>
      <c r="BE32" s="1">
        <f t="shared" si="42"/>
        <v>1</v>
      </c>
      <c r="BF32" s="3">
        <f t="shared" si="21"/>
        <v>1</v>
      </c>
      <c r="BG32" s="78" t="str">
        <f t="shared" si="43"/>
        <v/>
      </c>
    </row>
    <row r="33" spans="1:59" ht="14.25" customHeight="1">
      <c r="A33" s="8">
        <f>IF(A32="","",IF(MONTH(A32+1)=A$3,A32+1,""))</f>
        <v>43495</v>
      </c>
      <c r="B33" s="11" t="str">
        <f t="shared" si="22"/>
        <v/>
      </c>
      <c r="C33" s="12">
        <f t="shared" si="10"/>
        <v>4</v>
      </c>
      <c r="D33" s="78" t="str">
        <f t="shared" si="23"/>
        <v/>
      </c>
      <c r="E33" s="3"/>
      <c r="F33" s="8" t="str">
        <f>IF(F32="","",IF(MONTH(F32+1)=F$3,F32+1,""))</f>
        <v/>
      </c>
      <c r="G33" s="1" t="str">
        <f t="shared" ref="G33:G34" si="58">IF(H33=1,1,IF(J33&lt;&gt;"",1,IF(H33=7,2,"")))</f>
        <v/>
      </c>
      <c r="H33" s="3" t="str">
        <f t="shared" si="11"/>
        <v/>
      </c>
      <c r="I33" s="78" t="str">
        <f t="shared" si="25"/>
        <v/>
      </c>
      <c r="J33" s="3"/>
      <c r="K33" s="8">
        <f>IF(K32="","",IF(MONTH(K32+1)=K$3,K32+1,""))</f>
        <v>43554</v>
      </c>
      <c r="L33" s="1">
        <f t="shared" si="26"/>
        <v>2</v>
      </c>
      <c r="M33" s="3">
        <f t="shared" si="12"/>
        <v>7</v>
      </c>
      <c r="N33" s="78" t="str">
        <f t="shared" si="27"/>
        <v/>
      </c>
      <c r="O33" s="3"/>
      <c r="P33" s="8">
        <f>IF(P32="","",IF(MONTH(P32+1)=P$3,P32+1,""))</f>
        <v>43585</v>
      </c>
      <c r="Q33" s="1">
        <f t="shared" si="28"/>
        <v>1</v>
      </c>
      <c r="R33" s="3">
        <f t="shared" si="13"/>
        <v>3</v>
      </c>
      <c r="S33" s="78" t="str">
        <f t="shared" si="29"/>
        <v>振替休日</v>
      </c>
      <c r="T33" s="3"/>
      <c r="U33" s="8">
        <f>IF(U32="","",IF(MONTH(U32+1)=U$3,U32+1,""))</f>
        <v>43615</v>
      </c>
      <c r="V33" s="1" t="str">
        <f t="shared" si="30"/>
        <v/>
      </c>
      <c r="W33" s="3">
        <f t="shared" si="14"/>
        <v>5</v>
      </c>
      <c r="X33" s="78" t="str">
        <f t="shared" si="31"/>
        <v/>
      </c>
      <c r="Y33" s="3"/>
      <c r="Z33" s="8">
        <f>IF(Z32="","",IF(MONTH(Z32+1)=Z$3,Z32+1,""))</f>
        <v>43646</v>
      </c>
      <c r="AA33" s="1">
        <f t="shared" si="32"/>
        <v>1</v>
      </c>
      <c r="AB33" s="3">
        <f t="shared" si="15"/>
        <v>1</v>
      </c>
      <c r="AC33" s="78" t="str">
        <f t="shared" si="33"/>
        <v/>
      </c>
      <c r="AD33" s="3"/>
      <c r="AE33" s="8">
        <f>IF(AE32="","",IF(MONTH(AE32+1)=AE$3,AE32+1,""))</f>
        <v>43676</v>
      </c>
      <c r="AF33" s="1">
        <f t="shared" si="34"/>
        <v>1</v>
      </c>
      <c r="AG33" s="3">
        <f t="shared" si="16"/>
        <v>3</v>
      </c>
      <c r="AH33" s="78" t="s">
        <v>34</v>
      </c>
      <c r="AI33" s="3"/>
      <c r="AJ33" s="8">
        <f>IF(AJ32="","",IF(MONTH(AJ32+1)=AJ$3,AJ32+1,""))</f>
        <v>43707</v>
      </c>
      <c r="AK33" s="1" t="str">
        <f t="shared" si="36"/>
        <v/>
      </c>
      <c r="AL33" s="3">
        <f t="shared" si="17"/>
        <v>6</v>
      </c>
      <c r="AM33" s="78" t="str">
        <f t="shared" si="44"/>
        <v/>
      </c>
      <c r="AN33" s="3"/>
      <c r="AO33" s="8">
        <f>IF(AO32="","",IF(MONTH(AO32+1)=AO$3,AO32+1,""))</f>
        <v>43738</v>
      </c>
      <c r="AP33" s="1" t="str">
        <f t="shared" si="45"/>
        <v/>
      </c>
      <c r="AQ33" s="3">
        <f t="shared" si="18"/>
        <v>2</v>
      </c>
      <c r="AR33" s="78" t="str">
        <f t="shared" si="37"/>
        <v/>
      </c>
      <c r="AS33" s="3"/>
      <c r="AT33" s="8">
        <f>IF(AT32="","",IF(MONTH(AT32+1)=AT$3,AT32+1,""))</f>
        <v>43768</v>
      </c>
      <c r="AU33" s="1" t="str">
        <f t="shared" si="38"/>
        <v/>
      </c>
      <c r="AV33" s="3">
        <f t="shared" si="19"/>
        <v>4</v>
      </c>
      <c r="AW33" s="78" t="str">
        <f t="shared" si="39"/>
        <v/>
      </c>
      <c r="AX33" s="3"/>
      <c r="AY33" s="8">
        <f>IF(AY32="","",IF(MONTH(AY32+1)=AY$3,AY32+1,""))</f>
        <v>43799</v>
      </c>
      <c r="AZ33" s="1">
        <f t="shared" si="40"/>
        <v>2</v>
      </c>
      <c r="BA33" s="3">
        <f t="shared" si="20"/>
        <v>7</v>
      </c>
      <c r="BB33" s="78" t="str">
        <f t="shared" si="41"/>
        <v/>
      </c>
      <c r="BC33" s="3"/>
      <c r="BD33" s="8">
        <f>IF(BD32="","",IF(MONTH(BD32+1)=BD$3,BD32+1,""))</f>
        <v>43829</v>
      </c>
      <c r="BE33" s="1" t="str">
        <f t="shared" si="42"/>
        <v/>
      </c>
      <c r="BF33" s="3">
        <f t="shared" si="21"/>
        <v>2</v>
      </c>
      <c r="BG33" s="78" t="str">
        <f t="shared" si="43"/>
        <v/>
      </c>
    </row>
    <row r="34" spans="1:59" ht="14.25" customHeight="1">
      <c r="A34" s="8">
        <f>IF(A33="","",IF(MONTH(A33+1)=A$3,A33+1,""))</f>
        <v>43496</v>
      </c>
      <c r="B34" s="11" t="str">
        <f t="shared" si="22"/>
        <v/>
      </c>
      <c r="C34" s="12">
        <f t="shared" si="10"/>
        <v>5</v>
      </c>
      <c r="D34" s="78" t="str">
        <f t="shared" si="23"/>
        <v/>
      </c>
      <c r="E34" s="3"/>
      <c r="F34" s="8" t="str">
        <f>IF(F33="","",IF(MONTH(F33+1)=F$3,F33+1,""))</f>
        <v/>
      </c>
      <c r="G34" s="1" t="str">
        <f t="shared" si="58"/>
        <v/>
      </c>
      <c r="H34" s="3" t="str">
        <f t="shared" si="11"/>
        <v/>
      </c>
      <c r="I34" s="78" t="str">
        <f t="shared" si="25"/>
        <v/>
      </c>
      <c r="J34" s="3"/>
      <c r="K34" s="8">
        <f>IF(K33="","",IF(MONTH(K33+1)=K$3,K33+1,""))</f>
        <v>43555</v>
      </c>
      <c r="L34" s="1">
        <f t="shared" si="26"/>
        <v>1</v>
      </c>
      <c r="M34" s="3">
        <f t="shared" si="12"/>
        <v>1</v>
      </c>
      <c r="N34" s="78" t="str">
        <f t="shared" si="27"/>
        <v/>
      </c>
      <c r="O34" s="3"/>
      <c r="P34" s="8" t="str">
        <f>IF(P33="","",IF(MONTH(P33+1)=P$3,P33+1,""))</f>
        <v/>
      </c>
      <c r="Q34" s="1" t="str">
        <f t="shared" si="28"/>
        <v/>
      </c>
      <c r="R34" s="3" t="str">
        <f t="shared" si="13"/>
        <v/>
      </c>
      <c r="S34" s="78" t="str">
        <f t="shared" si="29"/>
        <v/>
      </c>
      <c r="T34" s="3"/>
      <c r="U34" s="8">
        <f>IF(U33="","",IF(MONTH(U33+1)=U$3,U33+1,""))</f>
        <v>43616</v>
      </c>
      <c r="V34" s="1" t="str">
        <f t="shared" si="30"/>
        <v/>
      </c>
      <c r="W34" s="3">
        <f t="shared" si="14"/>
        <v>6</v>
      </c>
      <c r="X34" s="78" t="str">
        <f t="shared" si="31"/>
        <v/>
      </c>
      <c r="Y34" s="3"/>
      <c r="Z34" s="8" t="str">
        <f>IF(Z33="","",IF(MONTH(Z33+1)=Z$3,Z33+1,""))</f>
        <v/>
      </c>
      <c r="AA34" s="1" t="str">
        <f t="shared" si="32"/>
        <v/>
      </c>
      <c r="AB34" s="3" t="str">
        <f t="shared" si="15"/>
        <v/>
      </c>
      <c r="AC34" s="78" t="str">
        <f t="shared" si="33"/>
        <v/>
      </c>
      <c r="AD34" s="3"/>
      <c r="AE34" s="8">
        <f>IF(AE33="","",IF(MONTH(AE33+1)=AE$3,AE33+1,""))</f>
        <v>43677</v>
      </c>
      <c r="AF34" s="1" t="str">
        <f t="shared" si="34"/>
        <v/>
      </c>
      <c r="AG34" s="3">
        <f t="shared" si="16"/>
        <v>4</v>
      </c>
      <c r="AH34" s="78" t="str">
        <f t="shared" si="35"/>
        <v/>
      </c>
      <c r="AI34" s="3"/>
      <c r="AJ34" s="8">
        <f>IF(AJ33="","",IF(MONTH(AJ33+1)=AJ$3,AJ33+1,""))</f>
        <v>43708</v>
      </c>
      <c r="AK34" s="1">
        <f t="shared" si="36"/>
        <v>2</v>
      </c>
      <c r="AL34" s="3">
        <f t="shared" si="17"/>
        <v>7</v>
      </c>
      <c r="AM34" s="78" t="str">
        <f t="shared" si="44"/>
        <v/>
      </c>
      <c r="AN34" s="3"/>
      <c r="AO34" s="8" t="str">
        <f>IF(AO33="","",IF(MONTH(AO33+1)=AO$3,AO33+1,""))</f>
        <v/>
      </c>
      <c r="AP34" s="1" t="str">
        <f t="shared" si="45"/>
        <v/>
      </c>
      <c r="AQ34" s="3" t="str">
        <f t="shared" si="18"/>
        <v/>
      </c>
      <c r="AR34" s="78" t="str">
        <f t="shared" si="37"/>
        <v/>
      </c>
      <c r="AS34" s="3"/>
      <c r="AT34" s="8">
        <f>IF(AT33="","",IF(MONTH(AT33+1)=AT$3,AT33+1,""))</f>
        <v>43769</v>
      </c>
      <c r="AU34" s="1" t="str">
        <f t="shared" si="38"/>
        <v/>
      </c>
      <c r="AV34" s="3">
        <f t="shared" si="19"/>
        <v>5</v>
      </c>
      <c r="AW34" s="78" t="str">
        <f t="shared" si="39"/>
        <v/>
      </c>
      <c r="AX34" s="3"/>
      <c r="AY34" s="8" t="str">
        <f>IF(AY33="","",IF(MONTH(AY33+1)=AY$3,AY33+1,""))</f>
        <v/>
      </c>
      <c r="AZ34" s="1" t="str">
        <f t="shared" si="40"/>
        <v/>
      </c>
      <c r="BA34" s="3" t="str">
        <f t="shared" si="20"/>
        <v/>
      </c>
      <c r="BB34" s="78" t="str">
        <f t="shared" si="41"/>
        <v/>
      </c>
      <c r="BC34" s="3"/>
      <c r="BD34" s="8">
        <f>IF(BD33="","",IF(MONTH(BD33+1)=BD$3,BD33+1,""))</f>
        <v>43830</v>
      </c>
      <c r="BE34" s="1" t="str">
        <f t="shared" si="42"/>
        <v/>
      </c>
      <c r="BF34" s="3">
        <f t="shared" si="21"/>
        <v>3</v>
      </c>
      <c r="BG34" s="78" t="str">
        <f t="shared" si="43"/>
        <v/>
      </c>
    </row>
    <row r="35" spans="1:59" ht="14.25" customHeight="1" thickBot="1">
      <c r="A35" s="38">
        <f>F4</f>
        <v>43497</v>
      </c>
      <c r="B35" s="3" t="str">
        <f t="shared" ref="B35:C44" si="59">G4</f>
        <v/>
      </c>
      <c r="C35" s="3">
        <f t="shared" si="59"/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59" ht="14.25" customHeight="1">
      <c r="A36" s="38">
        <f t="shared" ref="A36:A65" si="60">F5</f>
        <v>43498</v>
      </c>
      <c r="B36" s="3">
        <f t="shared" si="59"/>
        <v>2</v>
      </c>
      <c r="C36" s="3">
        <f t="shared" si="59"/>
        <v>7</v>
      </c>
      <c r="D36" s="99" t="s">
        <v>28</v>
      </c>
      <c r="E36" s="84"/>
      <c r="F36" s="84" t="s">
        <v>21</v>
      </c>
      <c r="G36" s="84"/>
      <c r="H36" s="84"/>
      <c r="I36" s="84" t="s">
        <v>24</v>
      </c>
      <c r="J36" s="84" t="s">
        <v>26</v>
      </c>
      <c r="K36" s="84" t="s">
        <v>25</v>
      </c>
      <c r="L36" s="84"/>
      <c r="M36" s="84"/>
      <c r="N36" s="84" t="s">
        <v>29</v>
      </c>
      <c r="O36" s="85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59" ht="14.25" customHeight="1">
      <c r="A37" s="38">
        <f t="shared" si="60"/>
        <v>43499</v>
      </c>
      <c r="B37" s="3">
        <f t="shared" si="59"/>
        <v>1</v>
      </c>
      <c r="C37" s="3">
        <f t="shared" si="59"/>
        <v>1</v>
      </c>
      <c r="D37" s="123" t="s">
        <v>7</v>
      </c>
      <c r="E37" s="87"/>
      <c r="F37" s="88">
        <v>1</v>
      </c>
      <c r="G37" s="87"/>
      <c r="H37" s="87"/>
      <c r="I37" s="88">
        <f>VLOOKUP(F37,$F$73:$I$84,4,FALSE)</f>
        <v>2019</v>
      </c>
      <c r="J37" s="87">
        <f>WEEKDAY(K37)</f>
        <v>3</v>
      </c>
      <c r="K37" s="89">
        <f>IF(N37="",DATE(I37,F37,1),N37)</f>
        <v>43466</v>
      </c>
      <c r="L37" s="87"/>
      <c r="M37" s="87"/>
      <c r="N37" s="100"/>
      <c r="O37" s="90" t="str">
        <f>IF(K37&lt;&gt;"",D37,"")</f>
        <v>元日</v>
      </c>
      <c r="P37" s="138" t="str">
        <f>IF(N37="","",IF(YEAR(N37)&lt;&gt;I37,"年度に誤りがあります",IF(MONTH(N37)&lt;&gt;F37,"月度に誤りがあります","")))</f>
        <v/>
      </c>
      <c r="Q37" s="139"/>
      <c r="R37" s="139"/>
      <c r="S37" s="139"/>
      <c r="T37" s="139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</row>
    <row r="38" spans="1:59" ht="14.25" customHeight="1">
      <c r="A38" s="38">
        <f t="shared" si="60"/>
        <v>43500</v>
      </c>
      <c r="B38" s="3" t="str">
        <f t="shared" si="59"/>
        <v/>
      </c>
      <c r="C38" s="3">
        <f t="shared" si="59"/>
        <v>2</v>
      </c>
      <c r="D38" s="86" t="s">
        <v>27</v>
      </c>
      <c r="E38" s="91"/>
      <c r="F38" s="88"/>
      <c r="G38" s="87"/>
      <c r="H38" s="87"/>
      <c r="I38" s="88"/>
      <c r="J38" s="87"/>
      <c r="K38" s="89" t="str">
        <f>IF(N38&lt;&gt;"",N38,IF(J37=1,K37+1,""))</f>
        <v/>
      </c>
      <c r="L38" s="87"/>
      <c r="M38" s="87"/>
      <c r="N38" s="100"/>
      <c r="O38" s="90" t="str">
        <f t="shared" ref="O38:O71" si="61">IF(K38&lt;&gt;"",D38,"")</f>
        <v/>
      </c>
      <c r="P38" s="138" t="str">
        <f t="shared" ref="P38:P42" si="62">IF(N38="","",IF(YEAR(N38)&lt;&gt;I38,"年度に誤りがあります",IF(MONTH(N38)&lt;&gt;F38,"月度に誤りがあります","")))</f>
        <v/>
      </c>
      <c r="Q38" s="139"/>
      <c r="R38" s="139"/>
      <c r="S38" s="139"/>
      <c r="T38" s="139"/>
      <c r="U38" s="80"/>
      <c r="V38" s="80"/>
      <c r="W38" s="80"/>
      <c r="X38" s="80"/>
      <c r="Y38" s="80"/>
      <c r="Z38" s="79"/>
      <c r="AA38" s="79"/>
      <c r="AB38" s="79"/>
      <c r="AC38" s="79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</row>
    <row r="39" spans="1:59" s="2" customFormat="1" ht="14.25" customHeight="1">
      <c r="A39" s="38">
        <f t="shared" si="60"/>
        <v>43501</v>
      </c>
      <c r="B39" s="3" t="str">
        <f t="shared" si="59"/>
        <v/>
      </c>
      <c r="C39" s="3">
        <f t="shared" si="59"/>
        <v>3</v>
      </c>
      <c r="D39" s="124" t="s">
        <v>8</v>
      </c>
      <c r="E39" s="92"/>
      <c r="F39" s="93">
        <v>1</v>
      </c>
      <c r="G39" s="92"/>
      <c r="H39" s="92"/>
      <c r="I39" s="88">
        <f t="shared" ref="I39:I65" si="63">VLOOKUP(F39,$F$73:$I$84,4,FALSE)</f>
        <v>2019</v>
      </c>
      <c r="J39" s="87">
        <f t="shared" ref="J39:J65" si="64">WEEKDAY(K39)</f>
        <v>2</v>
      </c>
      <c r="K39" s="89">
        <f>IF(N39="",CEILING(DATE(I39,F39,6),7)+2,N39)</f>
        <v>43479</v>
      </c>
      <c r="L39" s="92"/>
      <c r="M39" s="92"/>
      <c r="N39" s="100"/>
      <c r="O39" s="90" t="str">
        <f t="shared" si="61"/>
        <v>成人の日</v>
      </c>
      <c r="P39" s="138" t="str">
        <f t="shared" si="62"/>
        <v/>
      </c>
      <c r="Q39" s="139"/>
      <c r="R39" s="139"/>
      <c r="S39" s="139"/>
      <c r="T39" s="139"/>
      <c r="U39" s="80"/>
      <c r="V39" s="80"/>
      <c r="W39" s="80"/>
      <c r="X39" s="80"/>
      <c r="Y39" s="80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0"/>
      <c r="AR39" s="80"/>
      <c r="AS39" s="80"/>
      <c r="AT39" s="80"/>
      <c r="AU39" s="80"/>
      <c r="AV39" s="80"/>
      <c r="AW39" s="80"/>
      <c r="AX39" s="80"/>
      <c r="AY39" s="80"/>
    </row>
    <row r="40" spans="1:59" ht="14.25" customHeight="1">
      <c r="A40" s="38">
        <f t="shared" si="60"/>
        <v>43502</v>
      </c>
      <c r="B40" s="3" t="str">
        <f t="shared" si="59"/>
        <v/>
      </c>
      <c r="C40" s="3">
        <f t="shared" si="59"/>
        <v>4</v>
      </c>
      <c r="D40" s="86" t="s">
        <v>27</v>
      </c>
      <c r="E40" s="87"/>
      <c r="F40" s="88"/>
      <c r="G40" s="87"/>
      <c r="H40" s="87"/>
      <c r="I40" s="88"/>
      <c r="J40" s="87"/>
      <c r="K40" s="89" t="str">
        <f>IF(N40&lt;&gt;"",N40,IF(J39=1,K39+1,""))</f>
        <v/>
      </c>
      <c r="L40" s="87"/>
      <c r="M40" s="87"/>
      <c r="N40" s="100"/>
      <c r="O40" s="90" t="str">
        <f t="shared" si="61"/>
        <v/>
      </c>
      <c r="P40" s="138" t="str">
        <f t="shared" si="62"/>
        <v/>
      </c>
      <c r="Q40" s="139"/>
      <c r="R40" s="139"/>
      <c r="S40" s="139"/>
      <c r="T40" s="139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</row>
    <row r="41" spans="1:59" ht="14.25" customHeight="1">
      <c r="A41" s="38">
        <f t="shared" si="60"/>
        <v>43503</v>
      </c>
      <c r="B41" s="3" t="str">
        <f t="shared" si="59"/>
        <v/>
      </c>
      <c r="C41" s="3">
        <f t="shared" si="59"/>
        <v>5</v>
      </c>
      <c r="D41" s="125" t="s">
        <v>9</v>
      </c>
      <c r="E41" s="87"/>
      <c r="F41" s="88">
        <v>2</v>
      </c>
      <c r="G41" s="87"/>
      <c r="H41" s="87"/>
      <c r="I41" s="88">
        <f t="shared" si="63"/>
        <v>2019</v>
      </c>
      <c r="J41" s="87">
        <f t="shared" si="64"/>
        <v>2</v>
      </c>
      <c r="K41" s="89">
        <f>DATE(I41,F41,11)</f>
        <v>43507</v>
      </c>
      <c r="L41" s="87"/>
      <c r="M41" s="87"/>
      <c r="N41" s="100"/>
      <c r="O41" s="90" t="str">
        <f t="shared" si="61"/>
        <v>建国記念の日</v>
      </c>
      <c r="P41" s="138" t="str">
        <f t="shared" si="62"/>
        <v/>
      </c>
      <c r="Q41" s="139"/>
      <c r="R41" s="139"/>
      <c r="S41" s="139"/>
      <c r="T41" s="139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</row>
    <row r="42" spans="1:59" ht="14.25" customHeight="1">
      <c r="A42" s="38">
        <f t="shared" si="60"/>
        <v>43504</v>
      </c>
      <c r="B42" s="3" t="str">
        <f t="shared" si="59"/>
        <v/>
      </c>
      <c r="C42" s="3">
        <f t="shared" si="59"/>
        <v>6</v>
      </c>
      <c r="D42" s="86" t="s">
        <v>27</v>
      </c>
      <c r="E42" s="87"/>
      <c r="F42" s="88"/>
      <c r="G42" s="87"/>
      <c r="H42" s="87"/>
      <c r="I42" s="88"/>
      <c r="J42" s="87"/>
      <c r="K42" s="89" t="str">
        <f>IF(N42&lt;&gt;"",N42,IF(J41=1,K41+1,""))</f>
        <v/>
      </c>
      <c r="L42" s="87"/>
      <c r="M42" s="87"/>
      <c r="N42" s="100"/>
      <c r="O42" s="90" t="str">
        <f t="shared" si="61"/>
        <v/>
      </c>
      <c r="P42" s="138" t="str">
        <f t="shared" si="62"/>
        <v/>
      </c>
      <c r="Q42" s="139"/>
      <c r="R42" s="139"/>
      <c r="S42" s="139"/>
      <c r="T42" s="139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</row>
    <row r="43" spans="1:59" ht="14.25" customHeight="1">
      <c r="A43" s="38">
        <f t="shared" si="60"/>
        <v>43505</v>
      </c>
      <c r="B43" s="3">
        <f t="shared" si="59"/>
        <v>2</v>
      </c>
      <c r="C43" s="3">
        <f t="shared" si="59"/>
        <v>7</v>
      </c>
      <c r="D43" s="125" t="s">
        <v>10</v>
      </c>
      <c r="E43" s="87"/>
      <c r="F43" s="102">
        <v>3</v>
      </c>
      <c r="G43" s="87"/>
      <c r="H43" s="87"/>
      <c r="I43" s="102">
        <f t="shared" si="63"/>
        <v>2019</v>
      </c>
      <c r="J43" s="87">
        <f t="shared" si="64"/>
        <v>5</v>
      </c>
      <c r="K43" s="89">
        <f>N43</f>
        <v>43545</v>
      </c>
      <c r="L43" s="87"/>
      <c r="M43" s="87"/>
      <c r="N43" s="101">
        <v>43545</v>
      </c>
      <c r="O43" s="90" t="str">
        <f t="shared" si="61"/>
        <v>春分の日</v>
      </c>
      <c r="P43" s="136" t="str">
        <f>IF(YEAR(N43)&lt;&gt;I43,"年度に誤りがあります",IF(MONTH(N43)&lt;&gt;F43,"月度に誤りがあります",""))</f>
        <v/>
      </c>
      <c r="Q43" s="137"/>
      <c r="R43" s="137"/>
      <c r="S43" s="137"/>
      <c r="T43" s="137"/>
      <c r="U43" s="103"/>
      <c r="V43" s="103"/>
      <c r="W43" s="103"/>
      <c r="X43" s="103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</row>
    <row r="44" spans="1:59" ht="14.25" customHeight="1">
      <c r="A44" s="38">
        <f t="shared" si="60"/>
        <v>43506</v>
      </c>
      <c r="B44" s="3">
        <f t="shared" si="59"/>
        <v>1</v>
      </c>
      <c r="C44" s="3">
        <f t="shared" si="59"/>
        <v>1</v>
      </c>
      <c r="D44" s="86" t="s">
        <v>27</v>
      </c>
      <c r="E44" s="87"/>
      <c r="F44" s="88"/>
      <c r="G44" s="87"/>
      <c r="H44" s="87"/>
      <c r="I44" s="88"/>
      <c r="J44" s="87"/>
      <c r="K44" s="89" t="str">
        <f>IF(N44&lt;&gt;"",N44,IF(J43=1,K43+1,""))</f>
        <v/>
      </c>
      <c r="L44" s="87"/>
      <c r="M44" s="87"/>
      <c r="N44" s="100"/>
      <c r="O44" s="90" t="str">
        <f t="shared" si="61"/>
        <v/>
      </c>
      <c r="P44" s="138" t="str">
        <f t="shared" ref="P44" si="65">IF(N44="","",IF(YEAR(N44)&lt;&gt;I44,"年度に誤りがあります",IF(MONTH(N44)&lt;&gt;F44,"月度に誤りがあります","")))</f>
        <v/>
      </c>
      <c r="Q44" s="139"/>
      <c r="R44" s="139"/>
      <c r="S44" s="139"/>
      <c r="T44" s="139"/>
      <c r="U44" s="103"/>
      <c r="V44" s="103"/>
      <c r="W44" s="103"/>
      <c r="X44" s="103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</row>
    <row r="45" spans="1:59" ht="14.25" customHeight="1">
      <c r="A45" s="38">
        <f>F14</f>
        <v>43507</v>
      </c>
      <c r="B45" s="3">
        <f t="shared" ref="B45:C60" si="66">G14</f>
        <v>1</v>
      </c>
      <c r="C45" s="3">
        <f t="shared" si="66"/>
        <v>2</v>
      </c>
      <c r="D45" s="125" t="s">
        <v>11</v>
      </c>
      <c r="E45" s="87"/>
      <c r="F45" s="88">
        <v>4</v>
      </c>
      <c r="G45" s="87"/>
      <c r="H45" s="87"/>
      <c r="I45" s="88">
        <f t="shared" si="63"/>
        <v>2019</v>
      </c>
      <c r="J45" s="87">
        <f t="shared" si="64"/>
        <v>2</v>
      </c>
      <c r="K45" s="89">
        <f>IF(N45="",DATE(I45,F45,29),N45)</f>
        <v>43584</v>
      </c>
      <c r="L45" s="87"/>
      <c r="M45" s="87"/>
      <c r="N45" s="100"/>
      <c r="O45" s="90" t="str">
        <f t="shared" si="61"/>
        <v>昭和の日</v>
      </c>
      <c r="P45" s="138" t="str">
        <f t="shared" ref="P45:P58" si="67">IF(N45="","",IF(YEAR(N45)&lt;&gt;I45,"年度に誤りがあります",IF(MONTH(N45)&lt;&gt;F45,"月度に誤りがあります","")))</f>
        <v/>
      </c>
      <c r="Q45" s="139"/>
      <c r="R45" s="139"/>
      <c r="S45" s="139"/>
      <c r="T45" s="139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</row>
    <row r="46" spans="1:59" ht="14.25" customHeight="1">
      <c r="A46" s="38">
        <f t="shared" si="60"/>
        <v>43508</v>
      </c>
      <c r="B46" s="3" t="str">
        <f t="shared" si="66"/>
        <v/>
      </c>
      <c r="C46" s="3">
        <f t="shared" si="66"/>
        <v>3</v>
      </c>
      <c r="D46" s="86" t="s">
        <v>27</v>
      </c>
      <c r="E46" s="87"/>
      <c r="F46" s="88"/>
      <c r="G46" s="87"/>
      <c r="H46" s="87"/>
      <c r="I46" s="88"/>
      <c r="J46" s="87"/>
      <c r="K46" s="89">
        <f>IF(N46&lt;&gt;"",N46,IF(J45=1,K45+1,""))</f>
        <v>43585</v>
      </c>
      <c r="L46" s="87"/>
      <c r="M46" s="87"/>
      <c r="N46" s="100">
        <v>43585</v>
      </c>
      <c r="O46" s="90" t="str">
        <f>IF(K46&lt;&gt;"",D46,"")</f>
        <v>振替休日</v>
      </c>
      <c r="P46" s="138" t="str">
        <f>IF(N46="","",IF(YEAR(N46)&lt;&gt;I46,"年度に誤りがあります",IF(MONTH(N46)&lt;&gt;F46,"月度に誤りがあります","")))</f>
        <v>年度に誤りがあります</v>
      </c>
      <c r="Q46" s="139"/>
      <c r="R46" s="139"/>
      <c r="S46" s="139"/>
      <c r="T46" s="139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</row>
    <row r="47" spans="1:59" ht="14.25" customHeight="1">
      <c r="A47" s="38">
        <f t="shared" si="60"/>
        <v>43509</v>
      </c>
      <c r="B47" s="3" t="str">
        <f t="shared" si="66"/>
        <v/>
      </c>
      <c r="C47" s="3">
        <f t="shared" si="66"/>
        <v>4</v>
      </c>
      <c r="D47" s="123" t="s">
        <v>12</v>
      </c>
      <c r="E47" s="91"/>
      <c r="F47" s="88">
        <v>5</v>
      </c>
      <c r="G47" s="87"/>
      <c r="H47" s="87"/>
      <c r="I47" s="88">
        <f t="shared" si="63"/>
        <v>2019</v>
      </c>
      <c r="J47" s="87">
        <f t="shared" si="64"/>
        <v>6</v>
      </c>
      <c r="K47" s="89">
        <f>IF(N47="",DATE(I47,F47,3),N47)</f>
        <v>43588</v>
      </c>
      <c r="L47" s="87"/>
      <c r="M47" s="87"/>
      <c r="N47" s="100"/>
      <c r="O47" s="90" t="str">
        <f t="shared" si="61"/>
        <v>憲法記念日</v>
      </c>
      <c r="P47" s="138" t="str">
        <f t="shared" si="67"/>
        <v/>
      </c>
      <c r="Q47" s="139"/>
      <c r="R47" s="139"/>
      <c r="S47" s="139"/>
      <c r="T47" s="139"/>
      <c r="U47" s="80"/>
      <c r="V47" s="80"/>
      <c r="W47" s="80"/>
      <c r="X47" s="80"/>
      <c r="Y47" s="80"/>
      <c r="Z47" s="79"/>
      <c r="AA47" s="79"/>
      <c r="AB47" s="79"/>
      <c r="AC47" s="79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</row>
    <row r="48" spans="1:59" s="2" customFormat="1" ht="14.25" customHeight="1">
      <c r="A48" s="38">
        <f t="shared" si="60"/>
        <v>43510</v>
      </c>
      <c r="B48" s="3" t="str">
        <f t="shared" si="66"/>
        <v/>
      </c>
      <c r="C48" s="3">
        <f t="shared" si="66"/>
        <v>5</v>
      </c>
      <c r="D48" s="86" t="s">
        <v>27</v>
      </c>
      <c r="E48" s="92"/>
      <c r="F48" s="93"/>
      <c r="G48" s="92"/>
      <c r="H48" s="92"/>
      <c r="I48" s="88"/>
      <c r="J48" s="87"/>
      <c r="K48" s="89" t="str">
        <f>IF(N48&lt;&gt;"",N48,IF(J47=1,K47+1,""))</f>
        <v/>
      </c>
      <c r="L48" s="92"/>
      <c r="M48" s="92"/>
      <c r="N48" s="100"/>
      <c r="O48" s="90" t="str">
        <f t="shared" si="61"/>
        <v/>
      </c>
      <c r="P48" s="138" t="str">
        <f t="shared" si="67"/>
        <v/>
      </c>
      <c r="Q48" s="139"/>
      <c r="R48" s="139"/>
      <c r="S48" s="139"/>
      <c r="T48" s="139"/>
      <c r="U48" s="80"/>
      <c r="V48" s="80"/>
      <c r="W48" s="80"/>
      <c r="X48" s="80"/>
      <c r="Y48" s="80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0"/>
      <c r="AR48" s="80"/>
      <c r="AS48" s="80"/>
      <c r="AT48" s="80"/>
      <c r="AU48" s="80"/>
      <c r="AV48" s="80"/>
      <c r="AW48" s="80"/>
      <c r="AX48" s="80"/>
      <c r="AY48" s="80"/>
    </row>
    <row r="49" spans="1:51" ht="14.25" customHeight="1">
      <c r="A49" s="38">
        <f t="shared" si="60"/>
        <v>43511</v>
      </c>
      <c r="B49" s="3" t="str">
        <f t="shared" si="66"/>
        <v/>
      </c>
      <c r="C49" s="3">
        <f t="shared" si="66"/>
        <v>6</v>
      </c>
      <c r="D49" s="125" t="s">
        <v>13</v>
      </c>
      <c r="E49" s="87"/>
      <c r="F49" s="88">
        <v>5</v>
      </c>
      <c r="G49" s="87"/>
      <c r="H49" s="87"/>
      <c r="I49" s="88">
        <f t="shared" si="63"/>
        <v>2019</v>
      </c>
      <c r="J49" s="87">
        <f t="shared" si="64"/>
        <v>7</v>
      </c>
      <c r="K49" s="89">
        <f>IF(N49="",DATE(I49,F49,4),N49)</f>
        <v>43589</v>
      </c>
      <c r="L49" s="87"/>
      <c r="M49" s="87"/>
      <c r="N49" s="100"/>
      <c r="O49" s="90" t="str">
        <f t="shared" si="61"/>
        <v>みどりの日</v>
      </c>
      <c r="P49" s="138" t="str">
        <f t="shared" si="67"/>
        <v/>
      </c>
      <c r="Q49" s="139"/>
      <c r="R49" s="139"/>
      <c r="S49" s="139"/>
      <c r="T49" s="139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</row>
    <row r="50" spans="1:51" ht="14.25" customHeight="1">
      <c r="A50" s="38">
        <f t="shared" si="60"/>
        <v>43512</v>
      </c>
      <c r="B50" s="3">
        <f t="shared" si="66"/>
        <v>2</v>
      </c>
      <c r="C50" s="3">
        <f t="shared" si="66"/>
        <v>7</v>
      </c>
      <c r="D50" s="86" t="s">
        <v>27</v>
      </c>
      <c r="E50" s="87"/>
      <c r="F50" s="88"/>
      <c r="G50" s="87"/>
      <c r="H50" s="87"/>
      <c r="I50" s="88"/>
      <c r="J50" s="87" t="e">
        <f t="shared" si="64"/>
        <v>#VALUE!</v>
      </c>
      <c r="K50" s="89" t="str">
        <f>IF(N50&lt;&gt;"",N50,IF(J49=1,K49+1,""))</f>
        <v/>
      </c>
      <c r="L50" s="87"/>
      <c r="M50" s="87"/>
      <c r="N50" s="100"/>
      <c r="O50" s="90" t="str">
        <f t="shared" si="61"/>
        <v/>
      </c>
      <c r="P50" s="138" t="str">
        <f t="shared" si="67"/>
        <v/>
      </c>
      <c r="Q50" s="139"/>
      <c r="R50" s="139"/>
      <c r="S50" s="139"/>
      <c r="T50" s="139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</row>
    <row r="51" spans="1:51" ht="14.25" customHeight="1">
      <c r="A51" s="38">
        <f t="shared" si="60"/>
        <v>43513</v>
      </c>
      <c r="B51" s="3">
        <f t="shared" si="66"/>
        <v>1</v>
      </c>
      <c r="C51" s="3">
        <f t="shared" si="66"/>
        <v>1</v>
      </c>
      <c r="D51" s="125" t="s">
        <v>14</v>
      </c>
      <c r="E51" s="87"/>
      <c r="F51" s="88">
        <v>5</v>
      </c>
      <c r="G51" s="87"/>
      <c r="H51" s="87"/>
      <c r="I51" s="88">
        <f t="shared" si="63"/>
        <v>2019</v>
      </c>
      <c r="J51" s="87">
        <f t="shared" si="64"/>
        <v>1</v>
      </c>
      <c r="K51" s="89">
        <f>IF(N51="",DATE(I51,F51,5),N51)</f>
        <v>43590</v>
      </c>
      <c r="L51" s="87"/>
      <c r="M51" s="87"/>
      <c r="N51" s="100"/>
      <c r="O51" s="90" t="str">
        <f t="shared" si="61"/>
        <v>こどもの日</v>
      </c>
      <c r="P51" s="138" t="str">
        <f t="shared" si="67"/>
        <v/>
      </c>
      <c r="Q51" s="139"/>
      <c r="R51" s="139"/>
      <c r="S51" s="139"/>
      <c r="T51" s="139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</row>
    <row r="52" spans="1:51" ht="14.25" customHeight="1">
      <c r="A52" s="38">
        <f t="shared" si="60"/>
        <v>43514</v>
      </c>
      <c r="B52" s="3" t="str">
        <f t="shared" si="66"/>
        <v/>
      </c>
      <c r="C52" s="3">
        <f t="shared" si="66"/>
        <v>2</v>
      </c>
      <c r="D52" s="86" t="s">
        <v>27</v>
      </c>
      <c r="E52" s="87"/>
      <c r="F52" s="88"/>
      <c r="G52" s="87"/>
      <c r="H52" s="87"/>
      <c r="I52" s="88"/>
      <c r="J52" s="87"/>
      <c r="K52" s="89">
        <f>IF(N52&lt;&gt;"",N52,IF(J51=1,K51+1,""))</f>
        <v>43591</v>
      </c>
      <c r="L52" s="87"/>
      <c r="M52" s="87"/>
      <c r="N52" s="100"/>
      <c r="O52" s="90" t="str">
        <f t="shared" si="61"/>
        <v>振替休日</v>
      </c>
      <c r="P52" s="138" t="str">
        <f t="shared" si="67"/>
        <v/>
      </c>
      <c r="Q52" s="139"/>
      <c r="R52" s="139"/>
      <c r="S52" s="139"/>
      <c r="T52" s="139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</row>
    <row r="53" spans="1:51" ht="14.25" customHeight="1">
      <c r="A53" s="38">
        <f t="shared" si="60"/>
        <v>43515</v>
      </c>
      <c r="B53" s="3" t="str">
        <f t="shared" si="66"/>
        <v/>
      </c>
      <c r="C53" s="3">
        <f t="shared" si="66"/>
        <v>3</v>
      </c>
      <c r="D53" s="125" t="s">
        <v>15</v>
      </c>
      <c r="E53" s="87"/>
      <c r="F53" s="88">
        <v>7</v>
      </c>
      <c r="G53" s="87"/>
      <c r="H53" s="87"/>
      <c r="I53" s="88">
        <f t="shared" si="63"/>
        <v>2019</v>
      </c>
      <c r="J53" s="87">
        <f t="shared" si="64"/>
        <v>2</v>
      </c>
      <c r="K53" s="89">
        <f>IF(N53="",CEILING(DATE(I53,F53,6),7)+9,N53)</f>
        <v>43661</v>
      </c>
      <c r="L53" s="87"/>
      <c r="M53" s="87"/>
      <c r="N53" s="100"/>
      <c r="O53" s="90" t="str">
        <f t="shared" si="61"/>
        <v>海の日</v>
      </c>
      <c r="P53" s="138" t="str">
        <f t="shared" si="67"/>
        <v/>
      </c>
      <c r="Q53" s="139"/>
      <c r="R53" s="139"/>
      <c r="S53" s="139"/>
      <c r="T53" s="139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</row>
    <row r="54" spans="1:51" ht="14.25" customHeight="1">
      <c r="A54" s="38">
        <f t="shared" si="60"/>
        <v>43516</v>
      </c>
      <c r="B54" s="3" t="str">
        <f t="shared" si="66"/>
        <v/>
      </c>
      <c r="C54" s="3">
        <f t="shared" si="66"/>
        <v>4</v>
      </c>
      <c r="D54" s="86" t="s">
        <v>27</v>
      </c>
      <c r="E54" s="87"/>
      <c r="F54" s="88"/>
      <c r="G54" s="87"/>
      <c r="H54" s="87"/>
      <c r="I54" s="88"/>
      <c r="J54" s="87"/>
      <c r="K54" s="89" t="str">
        <f>IF(N54&lt;&gt;"",N54,IF(J53=1,K53+1,""))</f>
        <v/>
      </c>
      <c r="L54" s="87"/>
      <c r="M54" s="87"/>
      <c r="N54" s="100"/>
      <c r="O54" s="90" t="str">
        <f t="shared" si="61"/>
        <v/>
      </c>
      <c r="P54" s="138" t="str">
        <f t="shared" si="67"/>
        <v/>
      </c>
      <c r="Q54" s="139"/>
      <c r="R54" s="139"/>
      <c r="S54" s="139"/>
      <c r="T54" s="139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</row>
    <row r="55" spans="1:51" ht="14.25" customHeight="1">
      <c r="A55" s="38">
        <f t="shared" si="60"/>
        <v>43517</v>
      </c>
      <c r="B55" s="3" t="str">
        <f t="shared" si="66"/>
        <v/>
      </c>
      <c r="C55" s="3">
        <f t="shared" si="66"/>
        <v>5</v>
      </c>
      <c r="D55" s="126" t="s">
        <v>22</v>
      </c>
      <c r="E55" s="87"/>
      <c r="F55" s="88">
        <v>8</v>
      </c>
      <c r="G55" s="87"/>
      <c r="H55" s="87"/>
      <c r="I55" s="88">
        <f t="shared" si="63"/>
        <v>2019</v>
      </c>
      <c r="J55" s="87">
        <f t="shared" si="64"/>
        <v>1</v>
      </c>
      <c r="K55" s="89">
        <f>IF(N55="",DATE(I55,F55,11),N47)</f>
        <v>43688</v>
      </c>
      <c r="L55" s="87"/>
      <c r="M55" s="87"/>
      <c r="N55" s="100"/>
      <c r="O55" s="90" t="str">
        <f t="shared" si="61"/>
        <v>山の日</v>
      </c>
      <c r="P55" s="138" t="str">
        <f t="shared" si="67"/>
        <v/>
      </c>
      <c r="Q55" s="139"/>
      <c r="R55" s="139"/>
      <c r="S55" s="139"/>
      <c r="T55" s="139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</row>
    <row r="56" spans="1:51" ht="14.25" customHeight="1">
      <c r="A56" s="38">
        <f t="shared" si="60"/>
        <v>43518</v>
      </c>
      <c r="B56" s="3" t="str">
        <f t="shared" si="66"/>
        <v/>
      </c>
      <c r="C56" s="3">
        <f t="shared" si="66"/>
        <v>6</v>
      </c>
      <c r="D56" s="86" t="s">
        <v>27</v>
      </c>
      <c r="E56" s="87"/>
      <c r="F56" s="88"/>
      <c r="G56" s="87"/>
      <c r="H56" s="87"/>
      <c r="I56" s="88"/>
      <c r="J56" s="87"/>
      <c r="K56" s="89">
        <f>IF(N56&lt;&gt;"",N56,IF(J55=1,K55+1,""))</f>
        <v>43689</v>
      </c>
      <c r="L56" s="87"/>
      <c r="M56" s="87"/>
      <c r="N56" s="100"/>
      <c r="O56" s="90" t="str">
        <f t="shared" si="61"/>
        <v>振替休日</v>
      </c>
      <c r="P56" s="138" t="str">
        <f t="shared" si="67"/>
        <v/>
      </c>
      <c r="Q56" s="139"/>
      <c r="R56" s="139"/>
      <c r="S56" s="139"/>
      <c r="T56" s="139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</row>
    <row r="57" spans="1:51" ht="14.25" customHeight="1">
      <c r="A57" s="38">
        <f t="shared" si="60"/>
        <v>43519</v>
      </c>
      <c r="B57" s="3">
        <f t="shared" si="66"/>
        <v>2</v>
      </c>
      <c r="C57" s="3">
        <f t="shared" si="66"/>
        <v>7</v>
      </c>
      <c r="D57" s="126" t="s">
        <v>23</v>
      </c>
      <c r="E57" s="11"/>
      <c r="F57" s="94">
        <v>9</v>
      </c>
      <c r="G57" s="87"/>
      <c r="H57" s="87"/>
      <c r="I57" s="88">
        <f t="shared" si="63"/>
        <v>2019</v>
      </c>
      <c r="J57" s="87">
        <f t="shared" si="64"/>
        <v>2</v>
      </c>
      <c r="K57" s="89">
        <f>IF(N57="",CEILING(DATE(I57,F57,6),7)+9,N57)</f>
        <v>43724</v>
      </c>
      <c r="L57" s="87"/>
      <c r="M57" s="87"/>
      <c r="N57" s="100"/>
      <c r="O57" s="90" t="str">
        <f t="shared" si="61"/>
        <v>敬老の日</v>
      </c>
      <c r="P57" s="138" t="str">
        <f t="shared" si="67"/>
        <v/>
      </c>
      <c r="Q57" s="139"/>
      <c r="R57" s="139"/>
      <c r="S57" s="139"/>
      <c r="T57" s="139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</row>
    <row r="58" spans="1:51" ht="14.25" customHeight="1">
      <c r="A58" s="38">
        <f t="shared" si="60"/>
        <v>43520</v>
      </c>
      <c r="B58" s="3">
        <f t="shared" si="66"/>
        <v>1</v>
      </c>
      <c r="C58" s="3">
        <f t="shared" si="66"/>
        <v>1</v>
      </c>
      <c r="D58" s="86" t="s">
        <v>27</v>
      </c>
      <c r="E58" s="11"/>
      <c r="F58" s="94"/>
      <c r="G58" s="87"/>
      <c r="H58" s="87"/>
      <c r="I58" s="88"/>
      <c r="J58" s="87"/>
      <c r="K58" s="89" t="str">
        <f>IF(N58&lt;&gt;"",N58,IF(J57=1,K57+1,""))</f>
        <v/>
      </c>
      <c r="L58" s="87"/>
      <c r="M58" s="87"/>
      <c r="N58" s="100"/>
      <c r="O58" s="90" t="str">
        <f t="shared" si="61"/>
        <v/>
      </c>
      <c r="P58" s="138" t="str">
        <f t="shared" si="67"/>
        <v/>
      </c>
      <c r="Q58" s="139"/>
      <c r="R58" s="139"/>
      <c r="S58" s="139"/>
      <c r="T58" s="139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</row>
    <row r="59" spans="1:51" ht="14.25" customHeight="1">
      <c r="A59" s="38">
        <f t="shared" si="60"/>
        <v>43521</v>
      </c>
      <c r="B59" s="3" t="str">
        <f t="shared" si="66"/>
        <v/>
      </c>
      <c r="C59" s="3">
        <f t="shared" si="66"/>
        <v>2</v>
      </c>
      <c r="D59" s="125" t="s">
        <v>16</v>
      </c>
      <c r="E59" s="87"/>
      <c r="F59" s="102">
        <v>9</v>
      </c>
      <c r="G59" s="87"/>
      <c r="H59" s="87"/>
      <c r="I59" s="102">
        <f t="shared" si="63"/>
        <v>2019</v>
      </c>
      <c r="J59" s="87">
        <f t="shared" si="64"/>
        <v>2</v>
      </c>
      <c r="K59" s="89">
        <f>N59</f>
        <v>43731</v>
      </c>
      <c r="L59" s="87"/>
      <c r="M59" s="87"/>
      <c r="N59" s="101">
        <v>43731</v>
      </c>
      <c r="O59" s="90" t="str">
        <f t="shared" si="61"/>
        <v>秋分の日</v>
      </c>
      <c r="P59" s="136" t="str">
        <f t="shared" ref="P59" si="68">IF(YEAR(N59)&lt;&gt;I59,"年度に誤りがあります",IF(MONTH(N59)&lt;&gt;F59,"月度に誤りがあります",""))</f>
        <v/>
      </c>
      <c r="Q59" s="137"/>
      <c r="R59" s="137"/>
      <c r="S59" s="137"/>
      <c r="T59" s="137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</row>
    <row r="60" spans="1:51" ht="14.25" customHeight="1">
      <c r="A60" s="38">
        <f t="shared" si="60"/>
        <v>43522</v>
      </c>
      <c r="B60" s="3" t="str">
        <f t="shared" si="66"/>
        <v/>
      </c>
      <c r="C60" s="3">
        <f t="shared" si="66"/>
        <v>3</v>
      </c>
      <c r="D60" s="86" t="s">
        <v>27</v>
      </c>
      <c r="E60" s="87"/>
      <c r="F60" s="88"/>
      <c r="G60" s="87"/>
      <c r="H60" s="87"/>
      <c r="I60" s="88"/>
      <c r="J60" s="87"/>
      <c r="K60" s="89" t="str">
        <f>IF(N60&lt;&gt;"",N60,IF(J59=1,K59+1,""))</f>
        <v/>
      </c>
      <c r="L60" s="87"/>
      <c r="M60" s="87"/>
      <c r="N60" s="100"/>
      <c r="O60" s="90" t="str">
        <f t="shared" si="61"/>
        <v/>
      </c>
      <c r="P60" s="138" t="str">
        <f t="shared" ref="P60" si="69">IF(N60="","",IF(YEAR(N60)&lt;&gt;I60,"年度に誤りがあります",IF(MONTH(N60)&lt;&gt;F60,"月度に誤りがあります","")))</f>
        <v/>
      </c>
      <c r="Q60" s="139"/>
      <c r="R60" s="139"/>
      <c r="S60" s="139"/>
      <c r="T60" s="139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</row>
    <row r="61" spans="1:51" ht="14.25" customHeight="1">
      <c r="A61" s="38">
        <f t="shared" si="60"/>
        <v>43523</v>
      </c>
      <c r="B61" s="3" t="str">
        <f t="shared" ref="B61:B65" si="70">G30</f>
        <v/>
      </c>
      <c r="C61" s="3">
        <f t="shared" ref="C61:C65" si="71">H30</f>
        <v>4</v>
      </c>
      <c r="D61" s="125" t="s">
        <v>17</v>
      </c>
      <c r="E61" s="87"/>
      <c r="F61" s="88">
        <v>10</v>
      </c>
      <c r="G61" s="87"/>
      <c r="H61" s="87"/>
      <c r="I61" s="88">
        <f t="shared" si="63"/>
        <v>2019</v>
      </c>
      <c r="J61" s="87">
        <f t="shared" si="64"/>
        <v>2</v>
      </c>
      <c r="K61" s="89">
        <f>IF(N61="",CEILING(DATE(I61,F61,6),7)+2,N61)</f>
        <v>43752</v>
      </c>
      <c r="L61" s="87"/>
      <c r="M61" s="87"/>
      <c r="N61" s="100"/>
      <c r="O61" s="90" t="str">
        <f t="shared" si="61"/>
        <v>体育の日</v>
      </c>
      <c r="P61" s="138" t="str">
        <f t="shared" ref="P61:P70" si="72">IF(N61="","",IF(YEAR(N61)&lt;&gt;I61,"年度に誤りがあります",IF(MONTH(N61)&lt;&gt;F61,"月度に誤りがあります","")))</f>
        <v/>
      </c>
      <c r="Q61" s="139"/>
      <c r="R61" s="139"/>
      <c r="S61" s="139"/>
      <c r="T61" s="139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</row>
    <row r="62" spans="1:51" ht="14.25" customHeight="1">
      <c r="A62" s="38">
        <f t="shared" si="60"/>
        <v>43524</v>
      </c>
      <c r="B62" s="3" t="str">
        <f t="shared" si="70"/>
        <v/>
      </c>
      <c r="C62" s="3">
        <f t="shared" si="71"/>
        <v>5</v>
      </c>
      <c r="D62" s="86" t="s">
        <v>27</v>
      </c>
      <c r="E62" s="87"/>
      <c r="F62" s="88"/>
      <c r="G62" s="87"/>
      <c r="H62" s="87"/>
      <c r="I62" s="88"/>
      <c r="J62" s="87"/>
      <c r="K62" s="89" t="str">
        <f>IF(N62&lt;&gt;"",N62,IF(J61=1,K61+1,""))</f>
        <v/>
      </c>
      <c r="L62" s="87"/>
      <c r="M62" s="87"/>
      <c r="N62" s="100"/>
      <c r="O62" s="90" t="str">
        <f t="shared" si="61"/>
        <v/>
      </c>
      <c r="P62" s="138" t="str">
        <f t="shared" si="72"/>
        <v/>
      </c>
      <c r="Q62" s="139"/>
      <c r="R62" s="139"/>
      <c r="S62" s="139"/>
      <c r="T62" s="139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</row>
    <row r="63" spans="1:51" ht="14.25" customHeight="1">
      <c r="A63" s="38" t="str">
        <f t="shared" si="60"/>
        <v/>
      </c>
      <c r="B63" s="3" t="str">
        <f t="shared" si="70"/>
        <v/>
      </c>
      <c r="C63" s="3" t="str">
        <f t="shared" si="71"/>
        <v/>
      </c>
      <c r="D63" s="125" t="s">
        <v>18</v>
      </c>
      <c r="E63" s="87"/>
      <c r="F63" s="88">
        <v>11</v>
      </c>
      <c r="G63" s="87"/>
      <c r="H63" s="87"/>
      <c r="I63" s="88">
        <f t="shared" si="63"/>
        <v>2019</v>
      </c>
      <c r="J63" s="87">
        <f t="shared" si="64"/>
        <v>1</v>
      </c>
      <c r="K63" s="89">
        <f>IF(N63="",DATE(I63,F63,3),N63)</f>
        <v>43772</v>
      </c>
      <c r="L63" s="87"/>
      <c r="M63" s="87"/>
      <c r="N63" s="100"/>
      <c r="O63" s="90" t="str">
        <f t="shared" si="61"/>
        <v>文化の日</v>
      </c>
      <c r="P63" s="138" t="str">
        <f t="shared" si="72"/>
        <v/>
      </c>
      <c r="Q63" s="139"/>
      <c r="R63" s="139"/>
      <c r="S63" s="139"/>
      <c r="T63" s="139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</row>
    <row r="64" spans="1:51" ht="14.25" customHeight="1">
      <c r="A64" s="38" t="str">
        <f t="shared" si="60"/>
        <v/>
      </c>
      <c r="B64" s="3" t="str">
        <f t="shared" si="70"/>
        <v/>
      </c>
      <c r="C64" s="3" t="str">
        <f t="shared" si="71"/>
        <v/>
      </c>
      <c r="D64" s="86" t="s">
        <v>27</v>
      </c>
      <c r="E64" s="87"/>
      <c r="F64" s="88"/>
      <c r="G64" s="87"/>
      <c r="H64" s="87"/>
      <c r="I64" s="88"/>
      <c r="J64" s="87"/>
      <c r="K64" s="89">
        <f>IF(N64&lt;&gt;"",N64,IF(J63=1,K63+1,""))</f>
        <v>43773</v>
      </c>
      <c r="L64" s="87"/>
      <c r="M64" s="87"/>
      <c r="N64" s="100"/>
      <c r="O64" s="90" t="str">
        <f t="shared" si="61"/>
        <v>振替休日</v>
      </c>
      <c r="P64" s="138" t="str">
        <f t="shared" si="72"/>
        <v/>
      </c>
      <c r="Q64" s="139"/>
      <c r="R64" s="139"/>
      <c r="S64" s="139"/>
      <c r="T64" s="139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</row>
    <row r="65" spans="1:51" ht="14.25" customHeight="1">
      <c r="A65" s="38" t="str">
        <f t="shared" si="60"/>
        <v/>
      </c>
      <c r="B65" s="3" t="str">
        <f t="shared" si="70"/>
        <v/>
      </c>
      <c r="C65" s="3" t="str">
        <f t="shared" si="71"/>
        <v/>
      </c>
      <c r="D65" s="125" t="s">
        <v>19</v>
      </c>
      <c r="E65" s="87"/>
      <c r="F65" s="88">
        <v>11</v>
      </c>
      <c r="G65" s="87"/>
      <c r="H65" s="87"/>
      <c r="I65" s="88">
        <f t="shared" si="63"/>
        <v>2019</v>
      </c>
      <c r="J65" s="87">
        <f t="shared" si="64"/>
        <v>7</v>
      </c>
      <c r="K65" s="89">
        <f>IF(N65="",DATE(I65,F65,23),N65)</f>
        <v>43792</v>
      </c>
      <c r="L65" s="87"/>
      <c r="M65" s="87"/>
      <c r="N65" s="100"/>
      <c r="O65" s="90" t="str">
        <f t="shared" si="61"/>
        <v>勤労感謝の日</v>
      </c>
      <c r="P65" s="138" t="str">
        <f t="shared" si="72"/>
        <v/>
      </c>
      <c r="Q65" s="139"/>
      <c r="R65" s="139"/>
      <c r="S65" s="139"/>
      <c r="T65" s="139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</row>
    <row r="66" spans="1:51" ht="14.25" customHeight="1">
      <c r="A66" s="38">
        <f t="shared" ref="A66:A96" si="73">K4</f>
        <v>43525</v>
      </c>
      <c r="B66" s="3" t="str">
        <f t="shared" ref="B66:C66" si="74">L4</f>
        <v/>
      </c>
      <c r="C66" s="3">
        <f t="shared" si="74"/>
        <v>6</v>
      </c>
      <c r="D66" s="86" t="s">
        <v>27</v>
      </c>
      <c r="E66" s="87"/>
      <c r="F66" s="88"/>
      <c r="G66" s="11"/>
      <c r="H66" s="11"/>
      <c r="I66" s="88"/>
      <c r="J66" s="87"/>
      <c r="K66" s="89" t="str">
        <f>IF(N66&lt;&gt;"",N66,IF(J65=1,K65+1,""))</f>
        <v/>
      </c>
      <c r="L66" s="11"/>
      <c r="M66" s="11"/>
      <c r="N66" s="100"/>
      <c r="O66" s="90" t="str">
        <f t="shared" si="61"/>
        <v/>
      </c>
      <c r="P66" s="138" t="str">
        <f t="shared" si="72"/>
        <v/>
      </c>
      <c r="Q66" s="139"/>
      <c r="R66" s="139"/>
      <c r="S66" s="139"/>
      <c r="T66" s="139"/>
    </row>
    <row r="67" spans="1:51" ht="14.25" customHeight="1">
      <c r="A67" s="38">
        <f t="shared" si="73"/>
        <v>43526</v>
      </c>
      <c r="B67" s="3">
        <f t="shared" ref="B67:C67" si="75">L5</f>
        <v>2</v>
      </c>
      <c r="C67" s="3">
        <f t="shared" si="75"/>
        <v>7</v>
      </c>
      <c r="D67" s="125" t="s">
        <v>20</v>
      </c>
      <c r="E67" s="87"/>
      <c r="F67" s="88"/>
      <c r="G67" s="11"/>
      <c r="H67" s="11"/>
      <c r="I67" s="88"/>
      <c r="J67" s="87"/>
      <c r="K67" s="89"/>
      <c r="L67" s="11"/>
      <c r="M67" s="11"/>
      <c r="N67" s="100"/>
      <c r="O67" s="90" t="str">
        <f t="shared" si="61"/>
        <v/>
      </c>
      <c r="P67" s="138" t="str">
        <f t="shared" si="72"/>
        <v/>
      </c>
      <c r="Q67" s="139"/>
      <c r="R67" s="139"/>
      <c r="S67" s="139"/>
      <c r="T67" s="139"/>
    </row>
    <row r="68" spans="1:51" ht="14.25" customHeight="1">
      <c r="A68" s="38">
        <f t="shared" si="73"/>
        <v>43527</v>
      </c>
      <c r="B68" s="3">
        <f t="shared" ref="B68:C68" si="76">L6</f>
        <v>1</v>
      </c>
      <c r="C68" s="3">
        <f t="shared" si="76"/>
        <v>1</v>
      </c>
      <c r="D68" s="86" t="s">
        <v>27</v>
      </c>
      <c r="E68" s="11"/>
      <c r="F68" s="11"/>
      <c r="G68" s="11"/>
      <c r="H68" s="11"/>
      <c r="I68" s="88"/>
      <c r="J68" s="87"/>
      <c r="K68" s="89" t="str">
        <f>IF(N68&lt;&gt;"",N68,IF(J67=1,K67+1,""))</f>
        <v/>
      </c>
      <c r="L68" s="11"/>
      <c r="M68" s="11"/>
      <c r="N68" s="100"/>
      <c r="O68" s="95" t="str">
        <f t="shared" si="61"/>
        <v/>
      </c>
      <c r="P68" s="138" t="str">
        <f t="shared" si="72"/>
        <v/>
      </c>
      <c r="Q68" s="139"/>
      <c r="R68" s="139"/>
      <c r="S68" s="139"/>
      <c r="T68" s="139"/>
    </row>
    <row r="69" spans="1:51" ht="14.25" customHeight="1">
      <c r="A69" s="38">
        <f t="shared" si="73"/>
        <v>43528</v>
      </c>
      <c r="B69" s="3" t="str">
        <f t="shared" ref="B69:C69" si="77">L7</f>
        <v/>
      </c>
      <c r="C69" s="3">
        <f t="shared" si="77"/>
        <v>2</v>
      </c>
      <c r="D69" s="127" t="s">
        <v>30</v>
      </c>
      <c r="E69" s="11"/>
      <c r="F69" s="11">
        <v>9</v>
      </c>
      <c r="G69" s="11"/>
      <c r="H69" s="11"/>
      <c r="I69" s="88">
        <v>2019</v>
      </c>
      <c r="J69" s="87">
        <f>WEEKDAY(K69)</f>
        <v>4</v>
      </c>
      <c r="K69" s="89">
        <f>N69</f>
        <v>43586</v>
      </c>
      <c r="L69" s="11"/>
      <c r="M69" s="11"/>
      <c r="N69" s="128">
        <v>43586</v>
      </c>
      <c r="O69" s="95" t="str">
        <f t="shared" si="61"/>
        <v>国民の休日</v>
      </c>
      <c r="P69" s="138" t="str">
        <f t="shared" si="72"/>
        <v>月度に誤りがあります</v>
      </c>
      <c r="Q69" s="139"/>
      <c r="R69" s="139"/>
      <c r="S69" s="139"/>
      <c r="T69" s="139"/>
    </row>
    <row r="70" spans="1:51" ht="14.25" customHeight="1" thickBot="1">
      <c r="A70" s="38">
        <f t="shared" si="73"/>
        <v>43529</v>
      </c>
      <c r="B70" s="3" t="str">
        <f t="shared" ref="B70:C70" si="78">L8</f>
        <v/>
      </c>
      <c r="C70" s="3">
        <f t="shared" si="78"/>
        <v>3</v>
      </c>
      <c r="D70" s="96" t="s">
        <v>27</v>
      </c>
      <c r="E70" s="97"/>
      <c r="F70" s="97"/>
      <c r="G70" s="97"/>
      <c r="H70" s="97"/>
      <c r="I70" s="97"/>
      <c r="J70" s="97"/>
      <c r="K70" s="131">
        <f>IF(N70&lt;&gt;"",N70,IF(J69=1,K69+1,""))</f>
        <v>43587</v>
      </c>
      <c r="L70" s="97"/>
      <c r="M70" s="97"/>
      <c r="N70" s="130">
        <v>43587</v>
      </c>
      <c r="O70" s="98" t="str">
        <f t="shared" si="61"/>
        <v>振替休日</v>
      </c>
      <c r="P70" s="138" t="str">
        <f t="shared" si="72"/>
        <v>年度に誤りがあります</v>
      </c>
      <c r="Q70" s="139"/>
      <c r="R70" s="139"/>
      <c r="S70" s="139"/>
      <c r="T70" s="139"/>
    </row>
    <row r="71" spans="1:51" ht="14.25" customHeight="1">
      <c r="A71" s="38">
        <f t="shared" si="73"/>
        <v>43530</v>
      </c>
      <c r="B71" s="3" t="str">
        <f t="shared" ref="B71:C71" si="79">L9</f>
        <v/>
      </c>
      <c r="C71" s="3">
        <f t="shared" si="79"/>
        <v>4</v>
      </c>
      <c r="O71" s="80" t="str">
        <f t="shared" si="61"/>
        <v/>
      </c>
    </row>
    <row r="72" spans="1:51" ht="14.25" customHeight="1">
      <c r="A72" s="38">
        <f t="shared" si="73"/>
        <v>43531</v>
      </c>
      <c r="B72" s="3" t="str">
        <f t="shared" ref="B72:C72" si="80">L10</f>
        <v/>
      </c>
      <c r="C72" s="3">
        <f t="shared" si="80"/>
        <v>5</v>
      </c>
      <c r="D72" s="79"/>
    </row>
    <row r="73" spans="1:51" ht="14.25" customHeight="1">
      <c r="A73" s="38">
        <f t="shared" si="73"/>
        <v>43532</v>
      </c>
      <c r="B73" s="3" t="str">
        <f t="shared" ref="B73:C73" si="81">L11</f>
        <v/>
      </c>
      <c r="C73" s="3">
        <f t="shared" si="81"/>
        <v>6</v>
      </c>
      <c r="D73" s="40">
        <f>A2</f>
        <v>43466</v>
      </c>
      <c r="F73" s="83">
        <f>MONTH(D73)</f>
        <v>1</v>
      </c>
      <c r="I73" s="82">
        <f t="shared" ref="I73:I84" si="82">YEAR(D73)</f>
        <v>2019</v>
      </c>
    </row>
    <row r="74" spans="1:51" ht="14.25" customHeight="1">
      <c r="A74" s="38">
        <f t="shared" si="73"/>
        <v>43533</v>
      </c>
      <c r="B74" s="3">
        <f t="shared" ref="B74:C74" si="83">L12</f>
        <v>2</v>
      </c>
      <c r="C74" s="3">
        <f t="shared" si="83"/>
        <v>7</v>
      </c>
      <c r="D74" s="40">
        <f>F2</f>
        <v>43497</v>
      </c>
      <c r="F74" s="1">
        <f t="shared" ref="F74:F84" si="84">MONTH(D74)</f>
        <v>2</v>
      </c>
      <c r="I74" s="82">
        <f t="shared" si="82"/>
        <v>2019</v>
      </c>
    </row>
    <row r="75" spans="1:51" ht="14.25" customHeight="1">
      <c r="A75" s="38">
        <f t="shared" si="73"/>
        <v>43534</v>
      </c>
      <c r="B75" s="3">
        <f t="shared" ref="B75:C75" si="85">L13</f>
        <v>1</v>
      </c>
      <c r="C75" s="3">
        <f t="shared" si="85"/>
        <v>1</v>
      </c>
      <c r="D75" s="40">
        <f>K2</f>
        <v>43525</v>
      </c>
      <c r="F75" s="1">
        <f t="shared" si="84"/>
        <v>3</v>
      </c>
      <c r="I75" s="82">
        <f t="shared" si="82"/>
        <v>2019</v>
      </c>
    </row>
    <row r="76" spans="1:51" ht="14.25" customHeight="1">
      <c r="A76" s="38">
        <f t="shared" si="73"/>
        <v>43535</v>
      </c>
      <c r="B76" s="3" t="str">
        <f t="shared" ref="B76:C76" si="86">L14</f>
        <v/>
      </c>
      <c r="C76" s="3">
        <f t="shared" si="86"/>
        <v>2</v>
      </c>
      <c r="D76" s="40">
        <f>P2</f>
        <v>43556</v>
      </c>
      <c r="F76" s="1">
        <f t="shared" si="84"/>
        <v>4</v>
      </c>
      <c r="I76" s="82">
        <f t="shared" si="82"/>
        <v>2019</v>
      </c>
    </row>
    <row r="77" spans="1:51" ht="14.25" customHeight="1">
      <c r="A77" s="38">
        <f t="shared" si="73"/>
        <v>43536</v>
      </c>
      <c r="B77" s="3" t="str">
        <f t="shared" ref="B77:C77" si="87">L15</f>
        <v/>
      </c>
      <c r="C77" s="3">
        <f t="shared" si="87"/>
        <v>3</v>
      </c>
      <c r="D77" s="40">
        <f>U2</f>
        <v>43586</v>
      </c>
      <c r="F77" s="1">
        <f t="shared" si="84"/>
        <v>5</v>
      </c>
      <c r="I77" s="82">
        <f t="shared" si="82"/>
        <v>2019</v>
      </c>
    </row>
    <row r="78" spans="1:51" ht="14.25" customHeight="1">
      <c r="A78" s="38">
        <f t="shared" si="73"/>
        <v>43537</v>
      </c>
      <c r="B78" s="3" t="str">
        <f t="shared" ref="B78:C78" si="88">L16</f>
        <v/>
      </c>
      <c r="C78" s="3">
        <f t="shared" si="88"/>
        <v>4</v>
      </c>
      <c r="D78" s="40">
        <f>Z2</f>
        <v>43617</v>
      </c>
      <c r="F78" s="1">
        <f t="shared" si="84"/>
        <v>6</v>
      </c>
      <c r="I78" s="82">
        <f t="shared" si="82"/>
        <v>2019</v>
      </c>
    </row>
    <row r="79" spans="1:51" ht="14.25" customHeight="1">
      <c r="A79" s="38">
        <f t="shared" si="73"/>
        <v>43538</v>
      </c>
      <c r="B79" s="3" t="str">
        <f t="shared" ref="B79:C79" si="89">L17</f>
        <v/>
      </c>
      <c r="C79" s="3">
        <f t="shared" si="89"/>
        <v>5</v>
      </c>
      <c r="D79" s="40">
        <f>AE2</f>
        <v>43647</v>
      </c>
      <c r="F79" s="1">
        <f t="shared" si="84"/>
        <v>7</v>
      </c>
      <c r="I79" s="82">
        <f t="shared" si="82"/>
        <v>2019</v>
      </c>
    </row>
    <row r="80" spans="1:51" ht="14.25" customHeight="1">
      <c r="A80" s="38">
        <f t="shared" si="73"/>
        <v>43539</v>
      </c>
      <c r="B80" s="3" t="str">
        <f t="shared" ref="B80:C80" si="90">L18</f>
        <v/>
      </c>
      <c r="C80" s="3">
        <f t="shared" si="90"/>
        <v>6</v>
      </c>
      <c r="D80" s="40">
        <f>AJ2</f>
        <v>43678</v>
      </c>
      <c r="F80" s="1">
        <f t="shared" si="84"/>
        <v>8</v>
      </c>
      <c r="I80" s="82">
        <f t="shared" si="82"/>
        <v>2019</v>
      </c>
    </row>
    <row r="81" spans="1:9" ht="14.25" customHeight="1">
      <c r="A81" s="38">
        <f t="shared" si="73"/>
        <v>43540</v>
      </c>
      <c r="B81" s="3">
        <f t="shared" ref="B81:C81" si="91">L19</f>
        <v>2</v>
      </c>
      <c r="C81" s="3">
        <f t="shared" si="91"/>
        <v>7</v>
      </c>
      <c r="D81" s="40">
        <f>AO2</f>
        <v>43709</v>
      </c>
      <c r="F81" s="1">
        <f t="shared" si="84"/>
        <v>9</v>
      </c>
      <c r="I81" s="82">
        <f t="shared" si="82"/>
        <v>2019</v>
      </c>
    </row>
    <row r="82" spans="1:9" ht="14.25" customHeight="1">
      <c r="A82" s="38">
        <f t="shared" si="73"/>
        <v>43541</v>
      </c>
      <c r="B82" s="3">
        <f t="shared" ref="B82:C82" si="92">L20</f>
        <v>1</v>
      </c>
      <c r="C82" s="3">
        <f t="shared" si="92"/>
        <v>1</v>
      </c>
      <c r="D82" s="40">
        <f>AT2</f>
        <v>43739</v>
      </c>
      <c r="F82" s="1">
        <f t="shared" si="84"/>
        <v>10</v>
      </c>
      <c r="I82" s="82">
        <f t="shared" si="82"/>
        <v>2019</v>
      </c>
    </row>
    <row r="83" spans="1:9" ht="14.25" customHeight="1">
      <c r="A83" s="38">
        <f t="shared" si="73"/>
        <v>43542</v>
      </c>
      <c r="B83" s="3" t="str">
        <f t="shared" ref="B83:C83" si="93">L21</f>
        <v/>
      </c>
      <c r="C83" s="3">
        <f t="shared" si="93"/>
        <v>2</v>
      </c>
      <c r="D83" s="40">
        <f>AY2</f>
        <v>43770</v>
      </c>
      <c r="F83" s="1">
        <f t="shared" si="84"/>
        <v>11</v>
      </c>
      <c r="I83" s="82">
        <f t="shared" si="82"/>
        <v>2019</v>
      </c>
    </row>
    <row r="84" spans="1:9" ht="14.25" customHeight="1">
      <c r="A84" s="38">
        <f t="shared" si="73"/>
        <v>43543</v>
      </c>
      <c r="B84" s="3" t="str">
        <f t="shared" ref="B84:C84" si="94">L22</f>
        <v/>
      </c>
      <c r="C84" s="3">
        <f t="shared" si="94"/>
        <v>3</v>
      </c>
      <c r="D84" s="40">
        <f>BD2</f>
        <v>43800</v>
      </c>
      <c r="F84" s="1">
        <f t="shared" si="84"/>
        <v>12</v>
      </c>
      <c r="I84" s="82">
        <f t="shared" si="82"/>
        <v>2019</v>
      </c>
    </row>
    <row r="85" spans="1:9" ht="14.25" customHeight="1">
      <c r="A85" s="38">
        <f t="shared" si="73"/>
        <v>43544</v>
      </c>
      <c r="B85" s="3" t="str">
        <f t="shared" ref="B85:C85" si="95">L23</f>
        <v/>
      </c>
      <c r="C85" s="3">
        <f t="shared" si="95"/>
        <v>4</v>
      </c>
      <c r="D85" s="40"/>
    </row>
    <row r="86" spans="1:9" ht="14.25" customHeight="1">
      <c r="A86" s="38">
        <f t="shared" si="73"/>
        <v>43545</v>
      </c>
      <c r="B86" s="3">
        <f t="shared" ref="B86:C86" si="96">L24</f>
        <v>1</v>
      </c>
      <c r="C86" s="3">
        <f t="shared" si="96"/>
        <v>5</v>
      </c>
      <c r="D86" s="40"/>
    </row>
    <row r="87" spans="1:9" ht="14.25" customHeight="1">
      <c r="A87" s="38">
        <f t="shared" si="73"/>
        <v>43546</v>
      </c>
      <c r="B87" s="3" t="str">
        <f t="shared" ref="B87:C87" si="97">L25</f>
        <v/>
      </c>
      <c r="C87" s="3">
        <f t="shared" si="97"/>
        <v>6</v>
      </c>
      <c r="D87" s="40"/>
    </row>
    <row r="88" spans="1:9" ht="14.25" customHeight="1">
      <c r="A88" s="38">
        <f t="shared" si="73"/>
        <v>43547</v>
      </c>
      <c r="B88" s="3">
        <f t="shared" ref="B88:C88" si="98">L26</f>
        <v>2</v>
      </c>
      <c r="C88" s="3">
        <f t="shared" si="98"/>
        <v>7</v>
      </c>
    </row>
    <row r="89" spans="1:9" ht="14.25" customHeight="1">
      <c r="A89" s="38">
        <f t="shared" si="73"/>
        <v>43548</v>
      </c>
      <c r="B89" s="3">
        <f t="shared" ref="B89:C89" si="99">L27</f>
        <v>1</v>
      </c>
      <c r="C89" s="3">
        <f t="shared" si="99"/>
        <v>1</v>
      </c>
    </row>
    <row r="90" spans="1:9" ht="14.25" customHeight="1">
      <c r="A90" s="38">
        <f t="shared" si="73"/>
        <v>43549</v>
      </c>
      <c r="B90" s="3" t="str">
        <f t="shared" ref="B90:C90" si="100">L28</f>
        <v/>
      </c>
      <c r="C90" s="3">
        <f t="shared" si="100"/>
        <v>2</v>
      </c>
    </row>
    <row r="91" spans="1:9" ht="14.25" customHeight="1">
      <c r="A91" s="38">
        <f t="shared" si="73"/>
        <v>43550</v>
      </c>
      <c r="B91" s="3" t="str">
        <f t="shared" ref="B91:C91" si="101">L29</f>
        <v/>
      </c>
      <c r="C91" s="3">
        <f t="shared" si="101"/>
        <v>3</v>
      </c>
    </row>
    <row r="92" spans="1:9" ht="14.25" customHeight="1">
      <c r="A92" s="38">
        <f t="shared" si="73"/>
        <v>43551</v>
      </c>
      <c r="B92" s="3" t="str">
        <f t="shared" ref="B92:C92" si="102">L30</f>
        <v/>
      </c>
      <c r="C92" s="3">
        <f t="shared" si="102"/>
        <v>4</v>
      </c>
    </row>
    <row r="93" spans="1:9" ht="14.25" customHeight="1">
      <c r="A93" s="38">
        <f t="shared" si="73"/>
        <v>43552</v>
      </c>
      <c r="B93" s="3" t="str">
        <f t="shared" ref="B93:C93" si="103">L31</f>
        <v/>
      </c>
      <c r="C93" s="3">
        <f t="shared" si="103"/>
        <v>5</v>
      </c>
    </row>
    <row r="94" spans="1:9" ht="14.25" customHeight="1">
      <c r="A94" s="38">
        <f t="shared" si="73"/>
        <v>43553</v>
      </c>
      <c r="B94" s="3" t="str">
        <f t="shared" ref="B94:C94" si="104">L32</f>
        <v/>
      </c>
      <c r="C94" s="3">
        <f t="shared" si="104"/>
        <v>6</v>
      </c>
    </row>
    <row r="95" spans="1:9" ht="14.25" customHeight="1">
      <c r="A95" s="38">
        <f t="shared" si="73"/>
        <v>43554</v>
      </c>
      <c r="B95" s="3">
        <f t="shared" ref="B95:C95" si="105">L33</f>
        <v>2</v>
      </c>
      <c r="C95" s="3">
        <f t="shared" si="105"/>
        <v>7</v>
      </c>
    </row>
    <row r="96" spans="1:9" ht="14.25" customHeight="1">
      <c r="A96" s="38">
        <f t="shared" si="73"/>
        <v>43555</v>
      </c>
      <c r="B96" s="3">
        <f t="shared" ref="B96:C96" si="106">L34</f>
        <v>1</v>
      </c>
      <c r="C96" s="3">
        <f t="shared" si="106"/>
        <v>1</v>
      </c>
    </row>
    <row r="97" spans="1:3" ht="14.25" customHeight="1">
      <c r="A97" s="38">
        <f t="shared" ref="A97:A127" si="107">P4</f>
        <v>43556</v>
      </c>
      <c r="B97" s="3" t="str">
        <f t="shared" ref="B97:C97" si="108">Q4</f>
        <v/>
      </c>
      <c r="C97" s="3">
        <f t="shared" si="108"/>
        <v>2</v>
      </c>
    </row>
    <row r="98" spans="1:3" ht="14.25" customHeight="1">
      <c r="A98" s="38">
        <f t="shared" si="107"/>
        <v>43557</v>
      </c>
      <c r="B98" s="3" t="str">
        <f t="shared" ref="B98:C98" si="109">Q5</f>
        <v/>
      </c>
      <c r="C98" s="3">
        <f t="shared" si="109"/>
        <v>3</v>
      </c>
    </row>
    <row r="99" spans="1:3" ht="14.25" customHeight="1">
      <c r="A99" s="38">
        <f t="shared" si="107"/>
        <v>43558</v>
      </c>
      <c r="B99" s="3" t="str">
        <f t="shared" ref="B99:C99" si="110">Q6</f>
        <v/>
      </c>
      <c r="C99" s="3">
        <f t="shared" si="110"/>
        <v>4</v>
      </c>
    </row>
    <row r="100" spans="1:3" ht="14.25" customHeight="1">
      <c r="A100" s="38">
        <f t="shared" si="107"/>
        <v>43559</v>
      </c>
      <c r="B100" s="3" t="str">
        <f t="shared" ref="B100:C100" si="111">Q7</f>
        <v/>
      </c>
      <c r="C100" s="3">
        <f t="shared" si="111"/>
        <v>5</v>
      </c>
    </row>
    <row r="101" spans="1:3" ht="14.25" customHeight="1">
      <c r="A101" s="38">
        <f t="shared" si="107"/>
        <v>43560</v>
      </c>
      <c r="B101" s="3" t="str">
        <f t="shared" ref="B101:C101" si="112">Q8</f>
        <v/>
      </c>
      <c r="C101" s="3">
        <f t="shared" si="112"/>
        <v>6</v>
      </c>
    </row>
    <row r="102" spans="1:3" ht="14.25" customHeight="1">
      <c r="A102" s="38">
        <f t="shared" si="107"/>
        <v>43561</v>
      </c>
      <c r="B102" s="3">
        <f t="shared" ref="B102:C102" si="113">Q9</f>
        <v>2</v>
      </c>
      <c r="C102" s="3">
        <f t="shared" si="113"/>
        <v>7</v>
      </c>
    </row>
    <row r="103" spans="1:3" ht="14.25" customHeight="1">
      <c r="A103" s="38">
        <f t="shared" si="107"/>
        <v>43562</v>
      </c>
      <c r="B103" s="3">
        <f t="shared" ref="B103:C103" si="114">Q10</f>
        <v>1</v>
      </c>
      <c r="C103" s="3">
        <f t="shared" si="114"/>
        <v>1</v>
      </c>
    </row>
    <row r="104" spans="1:3" ht="14.25" customHeight="1">
      <c r="A104" s="38">
        <f t="shared" si="107"/>
        <v>43563</v>
      </c>
      <c r="B104" s="3" t="str">
        <f t="shared" ref="B104:C104" si="115">Q11</f>
        <v/>
      </c>
      <c r="C104" s="3">
        <f t="shared" si="115"/>
        <v>2</v>
      </c>
    </row>
    <row r="105" spans="1:3" ht="14.25" customHeight="1">
      <c r="A105" s="38">
        <f t="shared" si="107"/>
        <v>43564</v>
      </c>
      <c r="B105" s="3" t="str">
        <f t="shared" ref="B105:C105" si="116">Q12</f>
        <v/>
      </c>
      <c r="C105" s="3">
        <f t="shared" si="116"/>
        <v>3</v>
      </c>
    </row>
    <row r="106" spans="1:3" ht="14.25" customHeight="1">
      <c r="A106" s="38">
        <f t="shared" si="107"/>
        <v>43565</v>
      </c>
      <c r="B106" s="3" t="str">
        <f t="shared" ref="B106:C106" si="117">Q13</f>
        <v/>
      </c>
      <c r="C106" s="3">
        <f t="shared" si="117"/>
        <v>4</v>
      </c>
    </row>
    <row r="107" spans="1:3" ht="14.25" customHeight="1">
      <c r="A107" s="38">
        <f t="shared" si="107"/>
        <v>43566</v>
      </c>
      <c r="B107" s="3" t="str">
        <f t="shared" ref="B107:C107" si="118">Q14</f>
        <v/>
      </c>
      <c r="C107" s="3">
        <f t="shared" si="118"/>
        <v>5</v>
      </c>
    </row>
    <row r="108" spans="1:3" ht="14.25" customHeight="1">
      <c r="A108" s="38">
        <f t="shared" si="107"/>
        <v>43567</v>
      </c>
      <c r="B108" s="3" t="str">
        <f t="shared" ref="B108:C108" si="119">Q15</f>
        <v/>
      </c>
      <c r="C108" s="3">
        <f t="shared" si="119"/>
        <v>6</v>
      </c>
    </row>
    <row r="109" spans="1:3" ht="14.25" customHeight="1">
      <c r="A109" s="38">
        <f t="shared" si="107"/>
        <v>43568</v>
      </c>
      <c r="B109" s="3">
        <f t="shared" ref="B109:C109" si="120">Q16</f>
        <v>2</v>
      </c>
      <c r="C109" s="3">
        <f t="shared" si="120"/>
        <v>7</v>
      </c>
    </row>
    <row r="110" spans="1:3" ht="14.25" customHeight="1">
      <c r="A110" s="38">
        <f t="shared" si="107"/>
        <v>43569</v>
      </c>
      <c r="B110" s="3">
        <f t="shared" ref="B110:C110" si="121">Q17</f>
        <v>1</v>
      </c>
      <c r="C110" s="3">
        <f t="shared" si="121"/>
        <v>1</v>
      </c>
    </row>
    <row r="111" spans="1:3" ht="14.25" customHeight="1">
      <c r="A111" s="38">
        <f t="shared" si="107"/>
        <v>43570</v>
      </c>
      <c r="B111" s="3" t="str">
        <f t="shared" ref="B111:C111" si="122">Q18</f>
        <v/>
      </c>
      <c r="C111" s="3">
        <f t="shared" si="122"/>
        <v>2</v>
      </c>
    </row>
    <row r="112" spans="1:3" ht="14.25" customHeight="1">
      <c r="A112" s="38">
        <f t="shared" si="107"/>
        <v>43571</v>
      </c>
      <c r="B112" s="3" t="str">
        <f t="shared" ref="B112:C112" si="123">Q19</f>
        <v/>
      </c>
      <c r="C112" s="3">
        <f t="shared" si="123"/>
        <v>3</v>
      </c>
    </row>
    <row r="113" spans="1:3" ht="14.25" customHeight="1">
      <c r="A113" s="38">
        <f t="shared" si="107"/>
        <v>43572</v>
      </c>
      <c r="B113" s="3" t="str">
        <f t="shared" ref="B113:C113" si="124">Q20</f>
        <v/>
      </c>
      <c r="C113" s="3">
        <f t="shared" si="124"/>
        <v>4</v>
      </c>
    </row>
    <row r="114" spans="1:3" ht="14.25" customHeight="1">
      <c r="A114" s="38">
        <f t="shared" si="107"/>
        <v>43573</v>
      </c>
      <c r="B114" s="3" t="str">
        <f t="shared" ref="B114:C114" si="125">Q21</f>
        <v/>
      </c>
      <c r="C114" s="3">
        <f t="shared" si="125"/>
        <v>5</v>
      </c>
    </row>
    <row r="115" spans="1:3" ht="14.25" customHeight="1">
      <c r="A115" s="38">
        <f t="shared" si="107"/>
        <v>43574</v>
      </c>
      <c r="B115" s="3" t="str">
        <f t="shared" ref="B115:C115" si="126">Q22</f>
        <v/>
      </c>
      <c r="C115" s="3">
        <f t="shared" si="126"/>
        <v>6</v>
      </c>
    </row>
    <row r="116" spans="1:3" ht="14.25" customHeight="1">
      <c r="A116" s="38">
        <f t="shared" si="107"/>
        <v>43575</v>
      </c>
      <c r="B116" s="3">
        <f t="shared" ref="B116:C116" si="127">Q23</f>
        <v>2</v>
      </c>
      <c r="C116" s="3">
        <f t="shared" si="127"/>
        <v>7</v>
      </c>
    </row>
    <row r="117" spans="1:3" ht="14.25" customHeight="1">
      <c r="A117" s="38">
        <f t="shared" si="107"/>
        <v>43576</v>
      </c>
      <c r="B117" s="3">
        <f t="shared" ref="B117:C117" si="128">Q24</f>
        <v>1</v>
      </c>
      <c r="C117" s="3">
        <f t="shared" si="128"/>
        <v>1</v>
      </c>
    </row>
    <row r="118" spans="1:3" ht="14.25" customHeight="1">
      <c r="A118" s="38">
        <f t="shared" si="107"/>
        <v>43577</v>
      </c>
      <c r="B118" s="3" t="str">
        <f t="shared" ref="B118:C118" si="129">Q25</f>
        <v/>
      </c>
      <c r="C118" s="3">
        <f t="shared" si="129"/>
        <v>2</v>
      </c>
    </row>
    <row r="119" spans="1:3" ht="14.25" customHeight="1">
      <c r="A119" s="38">
        <f t="shared" si="107"/>
        <v>43578</v>
      </c>
      <c r="B119" s="3" t="str">
        <f t="shared" ref="B119:C119" si="130">Q26</f>
        <v/>
      </c>
      <c r="C119" s="3">
        <f t="shared" si="130"/>
        <v>3</v>
      </c>
    </row>
    <row r="120" spans="1:3" ht="14.25" customHeight="1">
      <c r="A120" s="38">
        <f t="shared" si="107"/>
        <v>43579</v>
      </c>
      <c r="B120" s="3" t="str">
        <f t="shared" ref="B120:C120" si="131">Q27</f>
        <v/>
      </c>
      <c r="C120" s="3">
        <f t="shared" si="131"/>
        <v>4</v>
      </c>
    </row>
    <row r="121" spans="1:3" ht="14.25" customHeight="1">
      <c r="A121" s="38">
        <f t="shared" si="107"/>
        <v>43580</v>
      </c>
      <c r="B121" s="3" t="str">
        <f t="shared" ref="B121:C121" si="132">Q28</f>
        <v/>
      </c>
      <c r="C121" s="3">
        <f t="shared" si="132"/>
        <v>5</v>
      </c>
    </row>
    <row r="122" spans="1:3" ht="14.25" customHeight="1">
      <c r="A122" s="38">
        <f t="shared" si="107"/>
        <v>43581</v>
      </c>
      <c r="B122" s="3" t="str">
        <f t="shared" ref="B122:C122" si="133">Q29</f>
        <v/>
      </c>
      <c r="C122" s="3">
        <f t="shared" si="133"/>
        <v>6</v>
      </c>
    </row>
    <row r="123" spans="1:3" ht="14.25" customHeight="1">
      <c r="A123" s="38">
        <f t="shared" si="107"/>
        <v>43582</v>
      </c>
      <c r="B123" s="3">
        <f t="shared" ref="B123:C123" si="134">Q30</f>
        <v>2</v>
      </c>
      <c r="C123" s="3">
        <f t="shared" si="134"/>
        <v>7</v>
      </c>
    </row>
    <row r="124" spans="1:3" ht="14.25" customHeight="1">
      <c r="A124" s="38">
        <f t="shared" si="107"/>
        <v>43583</v>
      </c>
      <c r="B124" s="3">
        <f t="shared" ref="B124:C124" si="135">Q31</f>
        <v>1</v>
      </c>
      <c r="C124" s="3">
        <f t="shared" si="135"/>
        <v>1</v>
      </c>
    </row>
    <row r="125" spans="1:3" ht="14.25" customHeight="1">
      <c r="A125" s="38">
        <f t="shared" si="107"/>
        <v>43584</v>
      </c>
      <c r="B125" s="3">
        <f t="shared" ref="B125:C125" si="136">Q32</f>
        <v>1</v>
      </c>
      <c r="C125" s="3">
        <f t="shared" si="136"/>
        <v>2</v>
      </c>
    </row>
    <row r="126" spans="1:3" ht="14.25" customHeight="1">
      <c r="A126" s="38">
        <f t="shared" si="107"/>
        <v>43585</v>
      </c>
      <c r="B126" s="3">
        <f t="shared" ref="B126:C126" si="137">Q33</f>
        <v>1</v>
      </c>
      <c r="C126" s="3">
        <f t="shared" si="137"/>
        <v>3</v>
      </c>
    </row>
    <row r="127" spans="1:3" ht="14.25" customHeight="1">
      <c r="A127" s="38" t="str">
        <f t="shared" si="107"/>
        <v/>
      </c>
      <c r="B127" s="3" t="str">
        <f t="shared" ref="B127:C127" si="138">Q34</f>
        <v/>
      </c>
      <c r="C127" s="3" t="str">
        <f t="shared" si="138"/>
        <v/>
      </c>
    </row>
    <row r="128" spans="1:3" ht="14.25" customHeight="1">
      <c r="A128" s="38">
        <f t="shared" ref="A128:A158" si="139">U4</f>
        <v>43586</v>
      </c>
      <c r="B128" s="3">
        <f t="shared" ref="B128:C128" si="140">V4</f>
        <v>1</v>
      </c>
      <c r="C128" s="3">
        <f t="shared" si="140"/>
        <v>4</v>
      </c>
    </row>
    <row r="129" spans="1:3" ht="14.25" customHeight="1">
      <c r="A129" s="38">
        <f t="shared" si="139"/>
        <v>43587</v>
      </c>
      <c r="B129" s="3">
        <f t="shared" ref="B129:C129" si="141">V5</f>
        <v>1</v>
      </c>
      <c r="C129" s="3">
        <f t="shared" si="141"/>
        <v>5</v>
      </c>
    </row>
    <row r="130" spans="1:3" ht="14.25" customHeight="1">
      <c r="A130" s="38">
        <f t="shared" si="139"/>
        <v>43588</v>
      </c>
      <c r="B130" s="3">
        <f t="shared" ref="B130:C130" si="142">V6</f>
        <v>1</v>
      </c>
      <c r="C130" s="3">
        <f t="shared" si="142"/>
        <v>6</v>
      </c>
    </row>
    <row r="131" spans="1:3" ht="14.25" customHeight="1">
      <c r="A131" s="38">
        <f t="shared" si="139"/>
        <v>43589</v>
      </c>
      <c r="B131" s="3">
        <f t="shared" ref="B131:C131" si="143">V7</f>
        <v>1</v>
      </c>
      <c r="C131" s="3">
        <f t="shared" si="143"/>
        <v>7</v>
      </c>
    </row>
    <row r="132" spans="1:3" ht="14.25" customHeight="1">
      <c r="A132" s="38">
        <f t="shared" si="139"/>
        <v>43590</v>
      </c>
      <c r="B132" s="3">
        <f t="shared" ref="B132:C132" si="144">V8</f>
        <v>1</v>
      </c>
      <c r="C132" s="3">
        <f t="shared" si="144"/>
        <v>1</v>
      </c>
    </row>
    <row r="133" spans="1:3" ht="14.25" customHeight="1">
      <c r="A133" s="38">
        <f t="shared" si="139"/>
        <v>43591</v>
      </c>
      <c r="B133" s="3">
        <f t="shared" ref="B133:C133" si="145">V9</f>
        <v>1</v>
      </c>
      <c r="C133" s="3">
        <f t="shared" si="145"/>
        <v>2</v>
      </c>
    </row>
    <row r="134" spans="1:3" ht="14.25" customHeight="1">
      <c r="A134" s="38">
        <f t="shared" si="139"/>
        <v>43592</v>
      </c>
      <c r="B134" s="3" t="str">
        <f t="shared" ref="B134:C134" si="146">V10</f>
        <v/>
      </c>
      <c r="C134" s="3">
        <f t="shared" si="146"/>
        <v>3</v>
      </c>
    </row>
    <row r="135" spans="1:3" ht="14.25" customHeight="1">
      <c r="A135" s="38">
        <f t="shared" si="139"/>
        <v>43593</v>
      </c>
      <c r="B135" s="3" t="str">
        <f t="shared" ref="B135:C135" si="147">V11</f>
        <v/>
      </c>
      <c r="C135" s="3">
        <f t="shared" si="147"/>
        <v>4</v>
      </c>
    </row>
    <row r="136" spans="1:3" ht="14.25" customHeight="1">
      <c r="A136" s="38">
        <f t="shared" si="139"/>
        <v>43594</v>
      </c>
      <c r="B136" s="3" t="str">
        <f t="shared" ref="B136:C136" si="148">V12</f>
        <v/>
      </c>
      <c r="C136" s="3">
        <f t="shared" si="148"/>
        <v>5</v>
      </c>
    </row>
    <row r="137" spans="1:3" ht="14.25" customHeight="1">
      <c r="A137" s="38">
        <f t="shared" si="139"/>
        <v>43595</v>
      </c>
      <c r="B137" s="3" t="str">
        <f t="shared" ref="B137:C137" si="149">V13</f>
        <v/>
      </c>
      <c r="C137" s="3">
        <f t="shared" si="149"/>
        <v>6</v>
      </c>
    </row>
    <row r="138" spans="1:3" ht="14.25" customHeight="1">
      <c r="A138" s="38">
        <f t="shared" si="139"/>
        <v>43596</v>
      </c>
      <c r="B138" s="3">
        <f t="shared" ref="B138:C138" si="150">V14</f>
        <v>2</v>
      </c>
      <c r="C138" s="3">
        <f t="shared" si="150"/>
        <v>7</v>
      </c>
    </row>
    <row r="139" spans="1:3" ht="14.25" customHeight="1">
      <c r="A139" s="38">
        <f t="shared" si="139"/>
        <v>43597</v>
      </c>
      <c r="B139" s="3">
        <f t="shared" ref="B139:C139" si="151">V15</f>
        <v>1</v>
      </c>
      <c r="C139" s="3">
        <f t="shared" si="151"/>
        <v>1</v>
      </c>
    </row>
    <row r="140" spans="1:3" ht="14.25" customHeight="1">
      <c r="A140" s="38">
        <f t="shared" si="139"/>
        <v>43598</v>
      </c>
      <c r="B140" s="3" t="str">
        <f t="shared" ref="B140:C140" si="152">V16</f>
        <v/>
      </c>
      <c r="C140" s="3">
        <f t="shared" si="152"/>
        <v>2</v>
      </c>
    </row>
    <row r="141" spans="1:3" ht="14.25" customHeight="1">
      <c r="A141" s="38">
        <f t="shared" si="139"/>
        <v>43599</v>
      </c>
      <c r="B141" s="3" t="str">
        <f t="shared" ref="B141:C141" si="153">V17</f>
        <v/>
      </c>
      <c r="C141" s="3">
        <f t="shared" si="153"/>
        <v>3</v>
      </c>
    </row>
    <row r="142" spans="1:3" ht="14.25" customHeight="1">
      <c r="A142" s="38">
        <f t="shared" si="139"/>
        <v>43600</v>
      </c>
      <c r="B142" s="3" t="str">
        <f t="shared" ref="B142:C142" si="154">V18</f>
        <v/>
      </c>
      <c r="C142" s="3">
        <f t="shared" si="154"/>
        <v>4</v>
      </c>
    </row>
    <row r="143" spans="1:3" ht="14.25" customHeight="1">
      <c r="A143" s="38">
        <f t="shared" si="139"/>
        <v>43601</v>
      </c>
      <c r="B143" s="3" t="str">
        <f t="shared" ref="B143:C143" si="155">V19</f>
        <v/>
      </c>
      <c r="C143" s="3">
        <f t="shared" si="155"/>
        <v>5</v>
      </c>
    </row>
    <row r="144" spans="1:3" ht="14.25" customHeight="1">
      <c r="A144" s="38">
        <f t="shared" si="139"/>
        <v>43602</v>
      </c>
      <c r="B144" s="3" t="str">
        <f t="shared" ref="B144:C144" si="156">V20</f>
        <v/>
      </c>
      <c r="C144" s="3">
        <f t="shared" si="156"/>
        <v>6</v>
      </c>
    </row>
    <row r="145" spans="1:3" ht="14.25" customHeight="1">
      <c r="A145" s="38">
        <f t="shared" si="139"/>
        <v>43603</v>
      </c>
      <c r="B145" s="3">
        <f t="shared" ref="B145:C145" si="157">V21</f>
        <v>2</v>
      </c>
      <c r="C145" s="3">
        <f t="shared" si="157"/>
        <v>7</v>
      </c>
    </row>
    <row r="146" spans="1:3" ht="14.25" customHeight="1">
      <c r="A146" s="38">
        <f t="shared" si="139"/>
        <v>43604</v>
      </c>
      <c r="B146" s="3">
        <f t="shared" ref="B146:C146" si="158">V22</f>
        <v>1</v>
      </c>
      <c r="C146" s="3">
        <f t="shared" si="158"/>
        <v>1</v>
      </c>
    </row>
    <row r="147" spans="1:3" ht="14.25" customHeight="1">
      <c r="A147" s="38">
        <f t="shared" si="139"/>
        <v>43605</v>
      </c>
      <c r="B147" s="3" t="str">
        <f t="shared" ref="B147:C147" si="159">V23</f>
        <v/>
      </c>
      <c r="C147" s="3">
        <f t="shared" si="159"/>
        <v>2</v>
      </c>
    </row>
    <row r="148" spans="1:3" ht="14.25" customHeight="1">
      <c r="A148" s="38">
        <f t="shared" si="139"/>
        <v>43606</v>
      </c>
      <c r="B148" s="3" t="str">
        <f t="shared" ref="B148:C148" si="160">V24</f>
        <v/>
      </c>
      <c r="C148" s="3">
        <f t="shared" si="160"/>
        <v>3</v>
      </c>
    </row>
    <row r="149" spans="1:3" ht="14.25" customHeight="1">
      <c r="A149" s="38">
        <f t="shared" si="139"/>
        <v>43607</v>
      </c>
      <c r="B149" s="3" t="str">
        <f t="shared" ref="B149:C149" si="161">V25</f>
        <v/>
      </c>
      <c r="C149" s="3">
        <f t="shared" si="161"/>
        <v>4</v>
      </c>
    </row>
    <row r="150" spans="1:3" ht="14.25" customHeight="1">
      <c r="A150" s="38">
        <f t="shared" si="139"/>
        <v>43608</v>
      </c>
      <c r="B150" s="3" t="str">
        <f t="shared" ref="B150:C150" si="162">V26</f>
        <v/>
      </c>
      <c r="C150" s="3">
        <f t="shared" si="162"/>
        <v>5</v>
      </c>
    </row>
    <row r="151" spans="1:3" ht="14.25" customHeight="1">
      <c r="A151" s="38">
        <f t="shared" si="139"/>
        <v>43609</v>
      </c>
      <c r="B151" s="3" t="str">
        <f t="shared" ref="B151:C151" si="163">V27</f>
        <v/>
      </c>
      <c r="C151" s="3">
        <f t="shared" si="163"/>
        <v>6</v>
      </c>
    </row>
    <row r="152" spans="1:3" ht="14.25" customHeight="1">
      <c r="A152" s="38">
        <f t="shared" si="139"/>
        <v>43610</v>
      </c>
      <c r="B152" s="3">
        <f t="shared" ref="B152:C152" si="164">V28</f>
        <v>2</v>
      </c>
      <c r="C152" s="3">
        <f t="shared" si="164"/>
        <v>7</v>
      </c>
    </row>
    <row r="153" spans="1:3" ht="14.25" customHeight="1">
      <c r="A153" s="38">
        <f t="shared" si="139"/>
        <v>43611</v>
      </c>
      <c r="B153" s="3">
        <f t="shared" ref="B153:C153" si="165">V29</f>
        <v>1</v>
      </c>
      <c r="C153" s="3">
        <f t="shared" si="165"/>
        <v>1</v>
      </c>
    </row>
    <row r="154" spans="1:3" ht="14.25" customHeight="1">
      <c r="A154" s="38">
        <f t="shared" si="139"/>
        <v>43612</v>
      </c>
      <c r="B154" s="3" t="str">
        <f t="shared" ref="B154:C154" si="166">V30</f>
        <v/>
      </c>
      <c r="C154" s="3">
        <f t="shared" si="166"/>
        <v>2</v>
      </c>
    </row>
    <row r="155" spans="1:3" ht="14.25" customHeight="1">
      <c r="A155" s="38">
        <f t="shared" si="139"/>
        <v>43613</v>
      </c>
      <c r="B155" s="3" t="str">
        <f t="shared" ref="B155:C155" si="167">V31</f>
        <v/>
      </c>
      <c r="C155" s="3">
        <f t="shared" si="167"/>
        <v>3</v>
      </c>
    </row>
    <row r="156" spans="1:3" ht="14.25" customHeight="1">
      <c r="A156" s="38">
        <f t="shared" si="139"/>
        <v>43614</v>
      </c>
      <c r="B156" s="3" t="str">
        <f t="shared" ref="B156:C156" si="168">V32</f>
        <v/>
      </c>
      <c r="C156" s="3">
        <f t="shared" si="168"/>
        <v>4</v>
      </c>
    </row>
    <row r="157" spans="1:3" ht="14.25" customHeight="1">
      <c r="A157" s="38">
        <f t="shared" si="139"/>
        <v>43615</v>
      </c>
      <c r="B157" s="3" t="str">
        <f t="shared" ref="B157:C157" si="169">V33</f>
        <v/>
      </c>
      <c r="C157" s="3">
        <f t="shared" si="169"/>
        <v>5</v>
      </c>
    </row>
    <row r="158" spans="1:3" ht="14.25" customHeight="1">
      <c r="A158" s="38">
        <f t="shared" si="139"/>
        <v>43616</v>
      </c>
      <c r="B158" s="3" t="str">
        <f t="shared" ref="B158:C158" si="170">V34</f>
        <v/>
      </c>
      <c r="C158" s="3">
        <f t="shared" si="170"/>
        <v>6</v>
      </c>
    </row>
    <row r="159" spans="1:3" ht="14.25" customHeight="1">
      <c r="A159" s="38">
        <f t="shared" ref="A159:A189" si="171">Z4</f>
        <v>43617</v>
      </c>
      <c r="B159" s="3">
        <f t="shared" ref="B159:C159" si="172">AA4</f>
        <v>2</v>
      </c>
      <c r="C159" s="3">
        <f t="shared" si="172"/>
        <v>7</v>
      </c>
    </row>
    <row r="160" spans="1:3" ht="14.25" customHeight="1">
      <c r="A160" s="38">
        <f t="shared" si="171"/>
        <v>43618</v>
      </c>
      <c r="B160" s="3">
        <f t="shared" ref="B160:C160" si="173">AA5</f>
        <v>1</v>
      </c>
      <c r="C160" s="3">
        <f t="shared" si="173"/>
        <v>1</v>
      </c>
    </row>
    <row r="161" spans="1:3" ht="14.25" customHeight="1">
      <c r="A161" s="38">
        <f t="shared" si="171"/>
        <v>43619</v>
      </c>
      <c r="B161" s="3" t="str">
        <f t="shared" ref="B161:C161" si="174">AA6</f>
        <v/>
      </c>
      <c r="C161" s="3">
        <f t="shared" si="174"/>
        <v>2</v>
      </c>
    </row>
    <row r="162" spans="1:3" ht="14.25" customHeight="1">
      <c r="A162" s="38">
        <f t="shared" si="171"/>
        <v>43620</v>
      </c>
      <c r="B162" s="3" t="str">
        <f t="shared" ref="B162:C162" si="175">AA7</f>
        <v/>
      </c>
      <c r="C162" s="3">
        <f t="shared" si="175"/>
        <v>3</v>
      </c>
    </row>
    <row r="163" spans="1:3" ht="14.25" customHeight="1">
      <c r="A163" s="38">
        <f t="shared" si="171"/>
        <v>43621</v>
      </c>
      <c r="B163" s="3" t="str">
        <f t="shared" ref="B163:C163" si="176">AA8</f>
        <v/>
      </c>
      <c r="C163" s="3">
        <f t="shared" si="176"/>
        <v>4</v>
      </c>
    </row>
    <row r="164" spans="1:3" ht="14.25" customHeight="1">
      <c r="A164" s="38">
        <f t="shared" si="171"/>
        <v>43622</v>
      </c>
      <c r="B164" s="3" t="str">
        <f t="shared" ref="B164:C164" si="177">AA9</f>
        <v/>
      </c>
      <c r="C164" s="3">
        <f t="shared" si="177"/>
        <v>5</v>
      </c>
    </row>
    <row r="165" spans="1:3" ht="14.25" customHeight="1">
      <c r="A165" s="38">
        <f t="shared" si="171"/>
        <v>43623</v>
      </c>
      <c r="B165" s="3" t="str">
        <f t="shared" ref="B165:C165" si="178">AA10</f>
        <v/>
      </c>
      <c r="C165" s="3">
        <f t="shared" si="178"/>
        <v>6</v>
      </c>
    </row>
    <row r="166" spans="1:3" ht="14.25" customHeight="1">
      <c r="A166" s="38">
        <f t="shared" si="171"/>
        <v>43624</v>
      </c>
      <c r="B166" s="3">
        <f t="shared" ref="B166:C166" si="179">AA11</f>
        <v>2</v>
      </c>
      <c r="C166" s="3">
        <f t="shared" si="179"/>
        <v>7</v>
      </c>
    </row>
    <row r="167" spans="1:3" ht="14.25" customHeight="1">
      <c r="A167" s="38">
        <f t="shared" si="171"/>
        <v>43625</v>
      </c>
      <c r="B167" s="3">
        <f t="shared" ref="B167:C167" si="180">AA12</f>
        <v>1</v>
      </c>
      <c r="C167" s="3">
        <f t="shared" si="180"/>
        <v>1</v>
      </c>
    </row>
    <row r="168" spans="1:3" ht="14.25" customHeight="1">
      <c r="A168" s="38">
        <f t="shared" si="171"/>
        <v>43626</v>
      </c>
      <c r="B168" s="3" t="str">
        <f t="shared" ref="B168:C168" si="181">AA13</f>
        <v/>
      </c>
      <c r="C168" s="3">
        <f t="shared" si="181"/>
        <v>2</v>
      </c>
    </row>
    <row r="169" spans="1:3" ht="14.25" customHeight="1">
      <c r="A169" s="38">
        <f t="shared" si="171"/>
        <v>43627</v>
      </c>
      <c r="B169" s="3" t="str">
        <f t="shared" ref="B169:C169" si="182">AA14</f>
        <v/>
      </c>
      <c r="C169" s="3">
        <f t="shared" si="182"/>
        <v>3</v>
      </c>
    </row>
    <row r="170" spans="1:3" ht="14.25" customHeight="1">
      <c r="A170" s="38">
        <f t="shared" si="171"/>
        <v>43628</v>
      </c>
      <c r="B170" s="3" t="str">
        <f t="shared" ref="B170:C170" si="183">AA15</f>
        <v/>
      </c>
      <c r="C170" s="3">
        <f t="shared" si="183"/>
        <v>4</v>
      </c>
    </row>
    <row r="171" spans="1:3" ht="14.25" customHeight="1">
      <c r="A171" s="38">
        <f t="shared" si="171"/>
        <v>43629</v>
      </c>
      <c r="B171" s="3" t="str">
        <f t="shared" ref="B171:C171" si="184">AA16</f>
        <v/>
      </c>
      <c r="C171" s="3">
        <f t="shared" si="184"/>
        <v>5</v>
      </c>
    </row>
    <row r="172" spans="1:3" ht="14.25" customHeight="1">
      <c r="A172" s="38">
        <f t="shared" si="171"/>
        <v>43630</v>
      </c>
      <c r="B172" s="3" t="str">
        <f t="shared" ref="B172:C172" si="185">AA17</f>
        <v/>
      </c>
      <c r="C172" s="3">
        <f t="shared" si="185"/>
        <v>6</v>
      </c>
    </row>
    <row r="173" spans="1:3" ht="14.25" customHeight="1">
      <c r="A173" s="38">
        <f t="shared" si="171"/>
        <v>43631</v>
      </c>
      <c r="B173" s="3">
        <f t="shared" ref="B173:C173" si="186">AA18</f>
        <v>2</v>
      </c>
      <c r="C173" s="3">
        <f t="shared" si="186"/>
        <v>7</v>
      </c>
    </row>
    <row r="174" spans="1:3" ht="14.25" customHeight="1">
      <c r="A174" s="38">
        <f t="shared" si="171"/>
        <v>43632</v>
      </c>
      <c r="B174" s="3">
        <f t="shared" ref="B174:C174" si="187">AA19</f>
        <v>1</v>
      </c>
      <c r="C174" s="3">
        <f t="shared" si="187"/>
        <v>1</v>
      </c>
    </row>
    <row r="175" spans="1:3" ht="14.25" customHeight="1">
      <c r="A175" s="38">
        <f t="shared" si="171"/>
        <v>43633</v>
      </c>
      <c r="B175" s="3" t="str">
        <f t="shared" ref="B175:C175" si="188">AA20</f>
        <v/>
      </c>
      <c r="C175" s="3">
        <f t="shared" si="188"/>
        <v>2</v>
      </c>
    </row>
    <row r="176" spans="1:3" ht="14.25" customHeight="1">
      <c r="A176" s="38">
        <f t="shared" si="171"/>
        <v>43634</v>
      </c>
      <c r="B176" s="3" t="str">
        <f t="shared" ref="B176:C176" si="189">AA21</f>
        <v/>
      </c>
      <c r="C176" s="3">
        <f t="shared" si="189"/>
        <v>3</v>
      </c>
    </row>
    <row r="177" spans="1:3" ht="14.25" customHeight="1">
      <c r="A177" s="38">
        <f t="shared" si="171"/>
        <v>43635</v>
      </c>
      <c r="B177" s="3" t="str">
        <f t="shared" ref="B177:C177" si="190">AA22</f>
        <v/>
      </c>
      <c r="C177" s="3">
        <f t="shared" si="190"/>
        <v>4</v>
      </c>
    </row>
    <row r="178" spans="1:3" ht="14.25" customHeight="1">
      <c r="A178" s="38">
        <f t="shared" si="171"/>
        <v>43636</v>
      </c>
      <c r="B178" s="3" t="str">
        <f t="shared" ref="B178:C178" si="191">AA23</f>
        <v/>
      </c>
      <c r="C178" s="3">
        <f t="shared" si="191"/>
        <v>5</v>
      </c>
    </row>
    <row r="179" spans="1:3" ht="14.25" customHeight="1">
      <c r="A179" s="38">
        <f t="shared" si="171"/>
        <v>43637</v>
      </c>
      <c r="B179" s="3" t="str">
        <f t="shared" ref="B179:C179" si="192">AA24</f>
        <v/>
      </c>
      <c r="C179" s="3">
        <f t="shared" si="192"/>
        <v>6</v>
      </c>
    </row>
    <row r="180" spans="1:3" ht="14.25" customHeight="1">
      <c r="A180" s="38">
        <f t="shared" si="171"/>
        <v>43638</v>
      </c>
      <c r="B180" s="3">
        <f t="shared" ref="B180:C180" si="193">AA25</f>
        <v>2</v>
      </c>
      <c r="C180" s="3">
        <f t="shared" si="193"/>
        <v>7</v>
      </c>
    </row>
    <row r="181" spans="1:3" ht="14.25" customHeight="1">
      <c r="A181" s="38">
        <f t="shared" si="171"/>
        <v>43639</v>
      </c>
      <c r="B181" s="3">
        <f t="shared" ref="B181:C181" si="194">AA26</f>
        <v>1</v>
      </c>
      <c r="C181" s="3">
        <f t="shared" si="194"/>
        <v>1</v>
      </c>
    </row>
    <row r="182" spans="1:3" ht="14.25" customHeight="1">
      <c r="A182" s="38">
        <f t="shared" si="171"/>
        <v>43640</v>
      </c>
      <c r="B182" s="3" t="str">
        <f t="shared" ref="B182:C182" si="195">AA27</f>
        <v/>
      </c>
      <c r="C182" s="3">
        <f t="shared" si="195"/>
        <v>2</v>
      </c>
    </row>
    <row r="183" spans="1:3" ht="14.25" customHeight="1">
      <c r="A183" s="38">
        <f t="shared" si="171"/>
        <v>43641</v>
      </c>
      <c r="B183" s="3" t="str">
        <f t="shared" ref="B183:C183" si="196">AA28</f>
        <v/>
      </c>
      <c r="C183" s="3">
        <f t="shared" si="196"/>
        <v>3</v>
      </c>
    </row>
    <row r="184" spans="1:3" ht="14.25" customHeight="1">
      <c r="A184" s="38">
        <f t="shared" si="171"/>
        <v>43642</v>
      </c>
      <c r="B184" s="3" t="str">
        <f t="shared" ref="B184:C184" si="197">AA29</f>
        <v/>
      </c>
      <c r="C184" s="3">
        <f t="shared" si="197"/>
        <v>4</v>
      </c>
    </row>
    <row r="185" spans="1:3" ht="14.25" customHeight="1">
      <c r="A185" s="38">
        <f t="shared" si="171"/>
        <v>43643</v>
      </c>
      <c r="B185" s="3" t="str">
        <f t="shared" ref="B185:C185" si="198">AA30</f>
        <v/>
      </c>
      <c r="C185" s="3">
        <f t="shared" si="198"/>
        <v>5</v>
      </c>
    </row>
    <row r="186" spans="1:3" ht="14.25" customHeight="1">
      <c r="A186" s="38">
        <f t="shared" si="171"/>
        <v>43644</v>
      </c>
      <c r="B186" s="3" t="str">
        <f t="shared" ref="B186:C186" si="199">AA31</f>
        <v/>
      </c>
      <c r="C186" s="3">
        <f t="shared" si="199"/>
        <v>6</v>
      </c>
    </row>
    <row r="187" spans="1:3" ht="14.25" customHeight="1">
      <c r="A187" s="38">
        <f t="shared" si="171"/>
        <v>43645</v>
      </c>
      <c r="B187" s="3">
        <f t="shared" ref="B187:C187" si="200">AA32</f>
        <v>2</v>
      </c>
      <c r="C187" s="3">
        <f t="shared" si="200"/>
        <v>7</v>
      </c>
    </row>
    <row r="188" spans="1:3" ht="14.25" customHeight="1">
      <c r="A188" s="38">
        <f t="shared" si="171"/>
        <v>43646</v>
      </c>
      <c r="B188" s="3">
        <f t="shared" ref="B188:C188" si="201">AA33</f>
        <v>1</v>
      </c>
      <c r="C188" s="3">
        <f t="shared" si="201"/>
        <v>1</v>
      </c>
    </row>
    <row r="189" spans="1:3" ht="14.25" customHeight="1">
      <c r="A189" s="38" t="str">
        <f t="shared" si="171"/>
        <v/>
      </c>
      <c r="B189" s="3" t="str">
        <f t="shared" ref="B189:C189" si="202">AA34</f>
        <v/>
      </c>
      <c r="C189" s="3" t="str">
        <f t="shared" si="202"/>
        <v/>
      </c>
    </row>
    <row r="190" spans="1:3" ht="14.25" customHeight="1">
      <c r="A190" s="38">
        <f t="shared" ref="A190:A220" si="203">AE4</f>
        <v>43647</v>
      </c>
      <c r="B190" s="3" t="str">
        <f t="shared" ref="B190:C190" si="204">AF4</f>
        <v/>
      </c>
      <c r="C190" s="3">
        <f t="shared" si="204"/>
        <v>2</v>
      </c>
    </row>
    <row r="191" spans="1:3" ht="14.25" customHeight="1">
      <c r="A191" s="38">
        <f t="shared" si="203"/>
        <v>43648</v>
      </c>
      <c r="B191" s="3" t="str">
        <f t="shared" ref="B191:C191" si="205">AF5</f>
        <v/>
      </c>
      <c r="C191" s="3">
        <f t="shared" si="205"/>
        <v>3</v>
      </c>
    </row>
    <row r="192" spans="1:3" ht="14.25" customHeight="1">
      <c r="A192" s="38">
        <f t="shared" si="203"/>
        <v>43649</v>
      </c>
      <c r="B192" s="3" t="str">
        <f t="shared" ref="B192:C192" si="206">AF6</f>
        <v/>
      </c>
      <c r="C192" s="3">
        <f t="shared" si="206"/>
        <v>4</v>
      </c>
    </row>
    <row r="193" spans="1:3" ht="14.25" customHeight="1">
      <c r="A193" s="38">
        <f t="shared" si="203"/>
        <v>43650</v>
      </c>
      <c r="B193" s="3" t="str">
        <f t="shared" ref="B193:C193" si="207">AF7</f>
        <v/>
      </c>
      <c r="C193" s="3">
        <f t="shared" si="207"/>
        <v>5</v>
      </c>
    </row>
    <row r="194" spans="1:3" ht="14.25" customHeight="1">
      <c r="A194" s="38">
        <f t="shared" si="203"/>
        <v>43651</v>
      </c>
      <c r="B194" s="3" t="str">
        <f t="shared" ref="B194:C194" si="208">AF8</f>
        <v/>
      </c>
      <c r="C194" s="3">
        <f t="shared" si="208"/>
        <v>6</v>
      </c>
    </row>
    <row r="195" spans="1:3" ht="14.25" customHeight="1">
      <c r="A195" s="38">
        <f t="shared" si="203"/>
        <v>43652</v>
      </c>
      <c r="B195" s="3">
        <f t="shared" ref="B195:C195" si="209">AF9</f>
        <v>2</v>
      </c>
      <c r="C195" s="3">
        <f t="shared" si="209"/>
        <v>7</v>
      </c>
    </row>
    <row r="196" spans="1:3" ht="14.25" customHeight="1">
      <c r="A196" s="38">
        <f t="shared" si="203"/>
        <v>43653</v>
      </c>
      <c r="B196" s="3">
        <f t="shared" ref="B196:C196" si="210">AF10</f>
        <v>1</v>
      </c>
      <c r="C196" s="3">
        <f t="shared" si="210"/>
        <v>1</v>
      </c>
    </row>
    <row r="197" spans="1:3" ht="14.25" customHeight="1">
      <c r="A197" s="38">
        <f t="shared" si="203"/>
        <v>43654</v>
      </c>
      <c r="B197" s="3" t="str">
        <f t="shared" ref="B197:C197" si="211">AF11</f>
        <v/>
      </c>
      <c r="C197" s="3">
        <f t="shared" si="211"/>
        <v>2</v>
      </c>
    </row>
    <row r="198" spans="1:3" ht="14.25" customHeight="1">
      <c r="A198" s="38">
        <f t="shared" si="203"/>
        <v>43655</v>
      </c>
      <c r="B198" s="3" t="str">
        <f t="shared" ref="B198:C198" si="212">AF12</f>
        <v/>
      </c>
      <c r="C198" s="3">
        <f t="shared" si="212"/>
        <v>3</v>
      </c>
    </row>
    <row r="199" spans="1:3" ht="14.25" customHeight="1">
      <c r="A199" s="38">
        <f t="shared" si="203"/>
        <v>43656</v>
      </c>
      <c r="B199" s="3" t="str">
        <f t="shared" ref="B199:C199" si="213">AF13</f>
        <v/>
      </c>
      <c r="C199" s="3">
        <f t="shared" si="213"/>
        <v>4</v>
      </c>
    </row>
    <row r="200" spans="1:3" ht="14.25" customHeight="1">
      <c r="A200" s="38">
        <f t="shared" si="203"/>
        <v>43657</v>
      </c>
      <c r="B200" s="3" t="str">
        <f t="shared" ref="B200:C200" si="214">AF14</f>
        <v/>
      </c>
      <c r="C200" s="3">
        <f t="shared" si="214"/>
        <v>5</v>
      </c>
    </row>
    <row r="201" spans="1:3" ht="14.25" customHeight="1">
      <c r="A201" s="38">
        <f t="shared" si="203"/>
        <v>43658</v>
      </c>
      <c r="B201" s="3" t="str">
        <f t="shared" ref="B201:C201" si="215">AF15</f>
        <v/>
      </c>
      <c r="C201" s="3">
        <f t="shared" si="215"/>
        <v>6</v>
      </c>
    </row>
    <row r="202" spans="1:3" ht="14.25" customHeight="1">
      <c r="A202" s="38">
        <f t="shared" si="203"/>
        <v>43659</v>
      </c>
      <c r="B202" s="3">
        <f t="shared" ref="B202:C202" si="216">AF16</f>
        <v>2</v>
      </c>
      <c r="C202" s="3">
        <f t="shared" si="216"/>
        <v>7</v>
      </c>
    </row>
    <row r="203" spans="1:3" ht="14.25" customHeight="1">
      <c r="A203" s="38">
        <f t="shared" si="203"/>
        <v>43660</v>
      </c>
      <c r="B203" s="3">
        <f t="shared" ref="B203:C203" si="217">AF17</f>
        <v>1</v>
      </c>
      <c r="C203" s="3">
        <f t="shared" si="217"/>
        <v>1</v>
      </c>
    </row>
    <row r="204" spans="1:3" ht="14.25" customHeight="1">
      <c r="A204" s="38">
        <f t="shared" si="203"/>
        <v>43661</v>
      </c>
      <c r="B204" s="3">
        <f t="shared" ref="B204:C204" si="218">AF18</f>
        <v>1</v>
      </c>
      <c r="C204" s="3">
        <f t="shared" si="218"/>
        <v>2</v>
      </c>
    </row>
    <row r="205" spans="1:3" ht="14.25" customHeight="1">
      <c r="A205" s="38">
        <f t="shared" si="203"/>
        <v>43662</v>
      </c>
      <c r="B205" s="3" t="str">
        <f t="shared" ref="B205:C205" si="219">AF19</f>
        <v/>
      </c>
      <c r="C205" s="3">
        <f t="shared" si="219"/>
        <v>3</v>
      </c>
    </row>
    <row r="206" spans="1:3" ht="14.25" customHeight="1">
      <c r="A206" s="38">
        <f t="shared" si="203"/>
        <v>43663</v>
      </c>
      <c r="B206" s="3" t="str">
        <f t="shared" ref="B206:C206" si="220">AF20</f>
        <v/>
      </c>
      <c r="C206" s="3">
        <f t="shared" si="220"/>
        <v>4</v>
      </c>
    </row>
    <row r="207" spans="1:3" ht="14.25" customHeight="1">
      <c r="A207" s="38">
        <f t="shared" si="203"/>
        <v>43664</v>
      </c>
      <c r="B207" s="3" t="str">
        <f t="shared" ref="B207:C207" si="221">AF21</f>
        <v/>
      </c>
      <c r="C207" s="3">
        <f t="shared" si="221"/>
        <v>5</v>
      </c>
    </row>
    <row r="208" spans="1:3" ht="14.25" customHeight="1">
      <c r="A208" s="38">
        <f t="shared" si="203"/>
        <v>43665</v>
      </c>
      <c r="B208" s="3" t="str">
        <f t="shared" ref="B208:C208" si="222">AF22</f>
        <v/>
      </c>
      <c r="C208" s="3">
        <f t="shared" si="222"/>
        <v>6</v>
      </c>
    </row>
    <row r="209" spans="1:3" ht="14.25" customHeight="1">
      <c r="A209" s="38">
        <f t="shared" si="203"/>
        <v>43666</v>
      </c>
      <c r="B209" s="3">
        <f t="shared" ref="B209:C209" si="223">AF23</f>
        <v>2</v>
      </c>
      <c r="C209" s="3">
        <f t="shared" si="223"/>
        <v>7</v>
      </c>
    </row>
    <row r="210" spans="1:3" ht="14.25" customHeight="1">
      <c r="A210" s="38">
        <f t="shared" si="203"/>
        <v>43667</v>
      </c>
      <c r="B210" s="3">
        <f t="shared" ref="B210:C210" si="224">AF24</f>
        <v>1</v>
      </c>
      <c r="C210" s="3">
        <f t="shared" si="224"/>
        <v>1</v>
      </c>
    </row>
    <row r="211" spans="1:3" ht="14.25" customHeight="1">
      <c r="A211" s="38">
        <f t="shared" si="203"/>
        <v>43668</v>
      </c>
      <c r="B211" s="3" t="str">
        <f t="shared" ref="B211:C211" si="225">AF25</f>
        <v/>
      </c>
      <c r="C211" s="3">
        <f t="shared" si="225"/>
        <v>2</v>
      </c>
    </row>
    <row r="212" spans="1:3" ht="14.25" customHeight="1">
      <c r="A212" s="38">
        <f t="shared" si="203"/>
        <v>43669</v>
      </c>
      <c r="B212" s="3" t="str">
        <f t="shared" ref="B212:C212" si="226">AF26</f>
        <v/>
      </c>
      <c r="C212" s="3">
        <f t="shared" si="226"/>
        <v>3</v>
      </c>
    </row>
    <row r="213" spans="1:3" ht="14.25" customHeight="1">
      <c r="A213" s="38">
        <f t="shared" si="203"/>
        <v>43670</v>
      </c>
      <c r="B213" s="3" t="str">
        <f t="shared" ref="B213:C213" si="227">AF27</f>
        <v/>
      </c>
      <c r="C213" s="3">
        <f t="shared" si="227"/>
        <v>4</v>
      </c>
    </row>
    <row r="214" spans="1:3" ht="14.25" customHeight="1">
      <c r="A214" s="38">
        <f t="shared" si="203"/>
        <v>43671</v>
      </c>
      <c r="B214" s="3" t="str">
        <f t="shared" ref="B214:C214" si="228">AF28</f>
        <v/>
      </c>
      <c r="C214" s="3">
        <f t="shared" si="228"/>
        <v>5</v>
      </c>
    </row>
    <row r="215" spans="1:3" ht="14.25" customHeight="1">
      <c r="A215" s="38">
        <f t="shared" si="203"/>
        <v>43672</v>
      </c>
      <c r="B215" s="3" t="str">
        <f t="shared" ref="B215:C215" si="229">AF29</f>
        <v/>
      </c>
      <c r="C215" s="3">
        <f t="shared" si="229"/>
        <v>6</v>
      </c>
    </row>
    <row r="216" spans="1:3" ht="14.25" customHeight="1">
      <c r="A216" s="38">
        <f t="shared" si="203"/>
        <v>43673</v>
      </c>
      <c r="B216" s="3">
        <f t="shared" ref="B216:C216" si="230">AF30</f>
        <v>2</v>
      </c>
      <c r="C216" s="3">
        <f t="shared" si="230"/>
        <v>7</v>
      </c>
    </row>
    <row r="217" spans="1:3" ht="14.25" customHeight="1">
      <c r="A217" s="38">
        <f t="shared" si="203"/>
        <v>43674</v>
      </c>
      <c r="B217" s="3">
        <f t="shared" ref="B217:C217" si="231">AF31</f>
        <v>1</v>
      </c>
      <c r="C217" s="3">
        <f t="shared" si="231"/>
        <v>1</v>
      </c>
    </row>
    <row r="218" spans="1:3" ht="14.25" customHeight="1">
      <c r="A218" s="38">
        <f t="shared" si="203"/>
        <v>43675</v>
      </c>
      <c r="B218" s="3" t="str">
        <f t="shared" ref="B218:C218" si="232">AF32</f>
        <v/>
      </c>
      <c r="C218" s="3">
        <f t="shared" si="232"/>
        <v>2</v>
      </c>
    </row>
    <row r="219" spans="1:3" ht="14.25" customHeight="1">
      <c r="A219" s="38">
        <f t="shared" si="203"/>
        <v>43676</v>
      </c>
      <c r="B219" s="3">
        <f t="shared" ref="B219:C219" si="233">AF33</f>
        <v>1</v>
      </c>
      <c r="C219" s="3">
        <f t="shared" si="233"/>
        <v>3</v>
      </c>
    </row>
    <row r="220" spans="1:3" ht="14.25" customHeight="1">
      <c r="A220" s="38">
        <f t="shared" si="203"/>
        <v>43677</v>
      </c>
      <c r="B220" s="3" t="str">
        <f t="shared" ref="B220:C220" si="234">AF34</f>
        <v/>
      </c>
      <c r="C220" s="3">
        <f t="shared" si="234"/>
        <v>4</v>
      </c>
    </row>
    <row r="221" spans="1:3" ht="14.25" customHeight="1">
      <c r="A221" s="38">
        <f t="shared" ref="A221:A251" si="235">AJ4</f>
        <v>43678</v>
      </c>
      <c r="B221" s="3" t="str">
        <f t="shared" ref="B221:C221" si="236">AK4</f>
        <v/>
      </c>
      <c r="C221" s="3">
        <f t="shared" si="236"/>
        <v>5</v>
      </c>
    </row>
    <row r="222" spans="1:3" ht="14.25" customHeight="1">
      <c r="A222" s="38">
        <f t="shared" si="235"/>
        <v>43679</v>
      </c>
      <c r="B222" s="3">
        <f t="shared" ref="B222:C222" si="237">AK5</f>
        <v>1</v>
      </c>
      <c r="C222" s="3">
        <f t="shared" si="237"/>
        <v>6</v>
      </c>
    </row>
    <row r="223" spans="1:3" ht="14.25" customHeight="1">
      <c r="A223" s="38">
        <f t="shared" si="235"/>
        <v>43680</v>
      </c>
      <c r="B223" s="3">
        <f t="shared" ref="B223:C223" si="238">AK6</f>
        <v>2</v>
      </c>
      <c r="C223" s="3">
        <f t="shared" si="238"/>
        <v>7</v>
      </c>
    </row>
    <row r="224" spans="1:3" ht="14.25" customHeight="1">
      <c r="A224" s="38">
        <f t="shared" si="235"/>
        <v>43681</v>
      </c>
      <c r="B224" s="3">
        <f t="shared" ref="B224:C224" si="239">AK7</f>
        <v>1</v>
      </c>
      <c r="C224" s="3">
        <f t="shared" si="239"/>
        <v>1</v>
      </c>
    </row>
    <row r="225" spans="1:3" ht="14.25" customHeight="1">
      <c r="A225" s="38">
        <f t="shared" si="235"/>
        <v>43682</v>
      </c>
      <c r="B225" s="3" t="str">
        <f t="shared" ref="B225:C225" si="240">AK8</f>
        <v/>
      </c>
      <c r="C225" s="3">
        <f t="shared" si="240"/>
        <v>2</v>
      </c>
    </row>
    <row r="226" spans="1:3" ht="14.25" customHeight="1">
      <c r="A226" s="38">
        <f t="shared" si="235"/>
        <v>43683</v>
      </c>
      <c r="B226" s="3" t="str">
        <f t="shared" ref="B226:C226" si="241">AK9</f>
        <v/>
      </c>
      <c r="C226" s="3">
        <f t="shared" si="241"/>
        <v>3</v>
      </c>
    </row>
    <row r="227" spans="1:3" ht="14.25" customHeight="1">
      <c r="A227" s="38">
        <f t="shared" si="235"/>
        <v>43684</v>
      </c>
      <c r="B227" s="3" t="str">
        <f t="shared" ref="B227:C227" si="242">AK10</f>
        <v/>
      </c>
      <c r="C227" s="3">
        <f t="shared" si="242"/>
        <v>4</v>
      </c>
    </row>
    <row r="228" spans="1:3" ht="14.25" customHeight="1">
      <c r="A228" s="38">
        <f t="shared" si="235"/>
        <v>43685</v>
      </c>
      <c r="B228" s="3" t="str">
        <f t="shared" ref="B228:C228" si="243">AK11</f>
        <v/>
      </c>
      <c r="C228" s="3">
        <f t="shared" si="243"/>
        <v>5</v>
      </c>
    </row>
    <row r="229" spans="1:3" ht="14.25" customHeight="1">
      <c r="A229" s="38">
        <f t="shared" si="235"/>
        <v>43686</v>
      </c>
      <c r="B229" s="3" t="str">
        <f t="shared" ref="B229:C229" si="244">AK12</f>
        <v/>
      </c>
      <c r="C229" s="3">
        <f t="shared" si="244"/>
        <v>6</v>
      </c>
    </row>
    <row r="230" spans="1:3" ht="14.25" customHeight="1">
      <c r="A230" s="38">
        <f t="shared" si="235"/>
        <v>43687</v>
      </c>
      <c r="B230" s="3">
        <f t="shared" ref="B230:C230" si="245">AK13</f>
        <v>2</v>
      </c>
      <c r="C230" s="3">
        <f t="shared" si="245"/>
        <v>7</v>
      </c>
    </row>
    <row r="231" spans="1:3" ht="14.25" customHeight="1">
      <c r="A231" s="38">
        <f t="shared" si="235"/>
        <v>43688</v>
      </c>
      <c r="B231" s="3">
        <f t="shared" ref="B231:C231" si="246">AK14</f>
        <v>1</v>
      </c>
      <c r="C231" s="3">
        <f t="shared" si="246"/>
        <v>1</v>
      </c>
    </row>
    <row r="232" spans="1:3" ht="14.25" customHeight="1">
      <c r="A232" s="38">
        <f t="shared" si="235"/>
        <v>43689</v>
      </c>
      <c r="B232" s="3">
        <f t="shared" ref="B232:C232" si="247">AK15</f>
        <v>1</v>
      </c>
      <c r="C232" s="3">
        <f t="shared" si="247"/>
        <v>2</v>
      </c>
    </row>
    <row r="233" spans="1:3" ht="14.25" customHeight="1">
      <c r="A233" s="38">
        <f t="shared" si="235"/>
        <v>43690</v>
      </c>
      <c r="B233" s="3" t="str">
        <f t="shared" ref="B233:C233" si="248">AK16</f>
        <v/>
      </c>
      <c r="C233" s="3">
        <f t="shared" si="248"/>
        <v>3</v>
      </c>
    </row>
    <row r="234" spans="1:3" ht="14.25" customHeight="1">
      <c r="A234" s="38">
        <f t="shared" si="235"/>
        <v>43691</v>
      </c>
      <c r="B234" s="3" t="str">
        <f t="shared" ref="B234:C234" si="249">AK17</f>
        <v/>
      </c>
      <c r="C234" s="3">
        <f t="shared" si="249"/>
        <v>4</v>
      </c>
    </row>
    <row r="235" spans="1:3" ht="14.25" customHeight="1">
      <c r="A235" s="38">
        <f t="shared" si="235"/>
        <v>43692</v>
      </c>
      <c r="B235" s="3" t="str">
        <f t="shared" ref="B235:C235" si="250">AK18</f>
        <v/>
      </c>
      <c r="C235" s="3">
        <f t="shared" si="250"/>
        <v>5</v>
      </c>
    </row>
    <row r="236" spans="1:3" ht="14.25" customHeight="1">
      <c r="A236" s="38">
        <f t="shared" si="235"/>
        <v>43693</v>
      </c>
      <c r="B236" s="3" t="str">
        <f t="shared" ref="B236:C236" si="251">AK19</f>
        <v/>
      </c>
      <c r="C236" s="3">
        <f t="shared" si="251"/>
        <v>6</v>
      </c>
    </row>
    <row r="237" spans="1:3" ht="14.25" customHeight="1">
      <c r="A237" s="38">
        <f t="shared" si="235"/>
        <v>43694</v>
      </c>
      <c r="B237" s="3">
        <f t="shared" ref="B237:C237" si="252">AK20</f>
        <v>2</v>
      </c>
      <c r="C237" s="3">
        <f t="shared" si="252"/>
        <v>7</v>
      </c>
    </row>
    <row r="238" spans="1:3" ht="14.25" customHeight="1">
      <c r="A238" s="38">
        <f t="shared" si="235"/>
        <v>43695</v>
      </c>
      <c r="B238" s="3">
        <f t="shared" ref="B238:C238" si="253">AK21</f>
        <v>1</v>
      </c>
      <c r="C238" s="3">
        <f t="shared" si="253"/>
        <v>1</v>
      </c>
    </row>
    <row r="239" spans="1:3" ht="14.25" customHeight="1">
      <c r="A239" s="38">
        <f t="shared" si="235"/>
        <v>43696</v>
      </c>
      <c r="B239" s="3" t="str">
        <f t="shared" ref="B239:C239" si="254">AK22</f>
        <v/>
      </c>
      <c r="C239" s="3">
        <f t="shared" si="254"/>
        <v>2</v>
      </c>
    </row>
    <row r="240" spans="1:3" ht="14.25" customHeight="1">
      <c r="A240" s="38">
        <f t="shared" si="235"/>
        <v>43697</v>
      </c>
      <c r="B240" s="3" t="str">
        <f t="shared" ref="B240:C240" si="255">AK23</f>
        <v/>
      </c>
      <c r="C240" s="3">
        <f t="shared" si="255"/>
        <v>3</v>
      </c>
    </row>
    <row r="241" spans="1:3" ht="14.25" customHeight="1">
      <c r="A241" s="38">
        <f t="shared" si="235"/>
        <v>43698</v>
      </c>
      <c r="B241" s="3" t="str">
        <f t="shared" ref="B241:C241" si="256">AK24</f>
        <v/>
      </c>
      <c r="C241" s="3">
        <f t="shared" si="256"/>
        <v>4</v>
      </c>
    </row>
    <row r="242" spans="1:3" ht="14.25" customHeight="1">
      <c r="A242" s="38">
        <f t="shared" si="235"/>
        <v>43699</v>
      </c>
      <c r="B242" s="3" t="str">
        <f t="shared" ref="B242:C242" si="257">AK25</f>
        <v/>
      </c>
      <c r="C242" s="3">
        <f t="shared" si="257"/>
        <v>5</v>
      </c>
    </row>
    <row r="243" spans="1:3" ht="14.25" customHeight="1">
      <c r="A243" s="38">
        <f t="shared" si="235"/>
        <v>43700</v>
      </c>
      <c r="B243" s="3" t="str">
        <f t="shared" ref="B243:C243" si="258">AK26</f>
        <v/>
      </c>
      <c r="C243" s="3">
        <f t="shared" si="258"/>
        <v>6</v>
      </c>
    </row>
    <row r="244" spans="1:3" ht="14.25" customHeight="1">
      <c r="A244" s="38">
        <f t="shared" si="235"/>
        <v>43701</v>
      </c>
      <c r="B244" s="3">
        <f t="shared" ref="B244:C244" si="259">AK27</f>
        <v>2</v>
      </c>
      <c r="C244" s="3">
        <f t="shared" si="259"/>
        <v>7</v>
      </c>
    </row>
    <row r="245" spans="1:3" ht="14.25" customHeight="1">
      <c r="A245" s="38">
        <f t="shared" si="235"/>
        <v>43702</v>
      </c>
      <c r="B245" s="3">
        <f t="shared" ref="B245:C245" si="260">AK28</f>
        <v>1</v>
      </c>
      <c r="C245" s="3">
        <f t="shared" si="260"/>
        <v>1</v>
      </c>
    </row>
    <row r="246" spans="1:3" ht="14.25" customHeight="1">
      <c r="A246" s="38">
        <f t="shared" si="235"/>
        <v>43703</v>
      </c>
      <c r="B246" s="3" t="str">
        <f t="shared" ref="B246:C246" si="261">AK29</f>
        <v/>
      </c>
      <c r="C246" s="3">
        <f t="shared" si="261"/>
        <v>2</v>
      </c>
    </row>
    <row r="247" spans="1:3" ht="14.25" customHeight="1">
      <c r="A247" s="38">
        <f t="shared" si="235"/>
        <v>43704</v>
      </c>
      <c r="B247" s="3" t="str">
        <f t="shared" ref="B247:C247" si="262">AK30</f>
        <v/>
      </c>
      <c r="C247" s="3">
        <f t="shared" si="262"/>
        <v>3</v>
      </c>
    </row>
    <row r="248" spans="1:3" ht="14.25" customHeight="1">
      <c r="A248" s="38">
        <f t="shared" si="235"/>
        <v>43705</v>
      </c>
      <c r="B248" s="3" t="str">
        <f t="shared" ref="B248:C248" si="263">AK31</f>
        <v/>
      </c>
      <c r="C248" s="3">
        <f t="shared" si="263"/>
        <v>4</v>
      </c>
    </row>
    <row r="249" spans="1:3" ht="14.25" customHeight="1">
      <c r="A249" s="38">
        <f t="shared" si="235"/>
        <v>43706</v>
      </c>
      <c r="B249" s="3" t="str">
        <f t="shared" ref="B249:C249" si="264">AK32</f>
        <v/>
      </c>
      <c r="C249" s="3">
        <f t="shared" si="264"/>
        <v>5</v>
      </c>
    </row>
    <row r="250" spans="1:3" ht="14.25" customHeight="1">
      <c r="A250" s="38">
        <f t="shared" si="235"/>
        <v>43707</v>
      </c>
      <c r="B250" s="3" t="str">
        <f t="shared" ref="B250:C250" si="265">AK33</f>
        <v/>
      </c>
      <c r="C250" s="3">
        <f t="shared" si="265"/>
        <v>6</v>
      </c>
    </row>
    <row r="251" spans="1:3" ht="14.25" customHeight="1">
      <c r="A251" s="38">
        <f t="shared" si="235"/>
        <v>43708</v>
      </c>
      <c r="B251" s="1">
        <f t="shared" ref="B251:C251" si="266">AK34</f>
        <v>2</v>
      </c>
      <c r="C251" s="1">
        <f t="shared" si="266"/>
        <v>7</v>
      </c>
    </row>
    <row r="252" spans="1:3" ht="14.25" customHeight="1">
      <c r="A252" s="38">
        <f t="shared" ref="A252:A282" si="267">AO4</f>
        <v>43709</v>
      </c>
      <c r="B252" s="1">
        <f t="shared" ref="B252:C252" si="268">AP4</f>
        <v>1</v>
      </c>
      <c r="C252" s="1">
        <f t="shared" si="268"/>
        <v>1</v>
      </c>
    </row>
    <row r="253" spans="1:3" ht="14.25" customHeight="1">
      <c r="A253" s="38">
        <f t="shared" si="267"/>
        <v>43710</v>
      </c>
      <c r="B253" s="3" t="str">
        <f t="shared" ref="B253:C253" si="269">AP5</f>
        <v/>
      </c>
      <c r="C253" s="3">
        <f t="shared" si="269"/>
        <v>2</v>
      </c>
    </row>
    <row r="254" spans="1:3" ht="14.25" customHeight="1">
      <c r="A254" s="38">
        <f t="shared" si="267"/>
        <v>43711</v>
      </c>
      <c r="B254" s="3" t="str">
        <f t="shared" ref="B254:C254" si="270">AP6</f>
        <v/>
      </c>
      <c r="C254" s="3">
        <f t="shared" si="270"/>
        <v>3</v>
      </c>
    </row>
    <row r="255" spans="1:3" ht="14.25" customHeight="1">
      <c r="A255" s="38">
        <f t="shared" si="267"/>
        <v>43712</v>
      </c>
      <c r="B255" s="3" t="str">
        <f t="shared" ref="B255:C255" si="271">AP7</f>
        <v/>
      </c>
      <c r="C255" s="3">
        <f t="shared" si="271"/>
        <v>4</v>
      </c>
    </row>
    <row r="256" spans="1:3" ht="14.25" customHeight="1">
      <c r="A256" s="38">
        <f t="shared" si="267"/>
        <v>43713</v>
      </c>
      <c r="B256" s="3" t="str">
        <f t="shared" ref="B256:C256" si="272">AP8</f>
        <v/>
      </c>
      <c r="C256" s="3">
        <f t="shared" si="272"/>
        <v>5</v>
      </c>
    </row>
    <row r="257" spans="1:3" ht="14.25" customHeight="1">
      <c r="A257" s="38">
        <f t="shared" si="267"/>
        <v>43714</v>
      </c>
      <c r="B257" s="3" t="str">
        <f t="shared" ref="B257:C257" si="273">AP9</f>
        <v/>
      </c>
      <c r="C257" s="3">
        <f t="shared" si="273"/>
        <v>6</v>
      </c>
    </row>
    <row r="258" spans="1:3" ht="14.25" customHeight="1">
      <c r="A258" s="38">
        <f t="shared" si="267"/>
        <v>43715</v>
      </c>
      <c r="B258" s="3">
        <f t="shared" ref="B258:C258" si="274">AP10</f>
        <v>2</v>
      </c>
      <c r="C258" s="3">
        <f t="shared" si="274"/>
        <v>7</v>
      </c>
    </row>
    <row r="259" spans="1:3" ht="14.25" customHeight="1">
      <c r="A259" s="38">
        <f t="shared" si="267"/>
        <v>43716</v>
      </c>
      <c r="B259" s="3">
        <f t="shared" ref="B259:C259" si="275">AP11</f>
        <v>1</v>
      </c>
      <c r="C259" s="3">
        <f t="shared" si="275"/>
        <v>1</v>
      </c>
    </row>
    <row r="260" spans="1:3" ht="14.25" customHeight="1">
      <c r="A260" s="38">
        <f t="shared" si="267"/>
        <v>43717</v>
      </c>
      <c r="B260" s="3" t="str">
        <f t="shared" ref="B260:C260" si="276">AP12</f>
        <v/>
      </c>
      <c r="C260" s="3">
        <f t="shared" si="276"/>
        <v>2</v>
      </c>
    </row>
    <row r="261" spans="1:3" ht="14.25" customHeight="1">
      <c r="A261" s="38">
        <f t="shared" si="267"/>
        <v>43718</v>
      </c>
      <c r="B261" s="3" t="str">
        <f t="shared" ref="B261:C261" si="277">AP13</f>
        <v/>
      </c>
      <c r="C261" s="3">
        <f t="shared" si="277"/>
        <v>3</v>
      </c>
    </row>
    <row r="262" spans="1:3" ht="14.25" customHeight="1">
      <c r="A262" s="38">
        <f t="shared" si="267"/>
        <v>43719</v>
      </c>
      <c r="B262" s="3" t="str">
        <f t="shared" ref="B262:C262" si="278">AP14</f>
        <v/>
      </c>
      <c r="C262" s="3">
        <f t="shared" si="278"/>
        <v>4</v>
      </c>
    </row>
    <row r="263" spans="1:3" ht="14.25" customHeight="1">
      <c r="A263" s="38">
        <f t="shared" si="267"/>
        <v>43720</v>
      </c>
      <c r="B263" s="3" t="str">
        <f t="shared" ref="B263:C263" si="279">AP15</f>
        <v/>
      </c>
      <c r="C263" s="3">
        <f t="shared" si="279"/>
        <v>5</v>
      </c>
    </row>
    <row r="264" spans="1:3" ht="14.25" customHeight="1">
      <c r="A264" s="38">
        <f t="shared" si="267"/>
        <v>43721</v>
      </c>
      <c r="B264" s="3" t="str">
        <f t="shared" ref="B264:C264" si="280">AP16</f>
        <v/>
      </c>
      <c r="C264" s="3">
        <f t="shared" si="280"/>
        <v>6</v>
      </c>
    </row>
    <row r="265" spans="1:3" ht="14.25" customHeight="1">
      <c r="A265" s="38">
        <f t="shared" si="267"/>
        <v>43722</v>
      </c>
      <c r="B265" s="3">
        <f t="shared" ref="B265:C265" si="281">AP17</f>
        <v>2</v>
      </c>
      <c r="C265" s="3">
        <f t="shared" si="281"/>
        <v>7</v>
      </c>
    </row>
    <row r="266" spans="1:3" ht="14.25" customHeight="1">
      <c r="A266" s="38">
        <f t="shared" si="267"/>
        <v>43723</v>
      </c>
      <c r="B266" s="3">
        <f t="shared" ref="B266:C266" si="282">AP18</f>
        <v>1</v>
      </c>
      <c r="C266" s="3">
        <f t="shared" si="282"/>
        <v>1</v>
      </c>
    </row>
    <row r="267" spans="1:3" ht="14.25" customHeight="1">
      <c r="A267" s="38">
        <f t="shared" si="267"/>
        <v>43724</v>
      </c>
      <c r="B267" s="3">
        <f t="shared" ref="B267:C267" si="283">AP19</f>
        <v>1</v>
      </c>
      <c r="C267" s="3">
        <f t="shared" si="283"/>
        <v>2</v>
      </c>
    </row>
    <row r="268" spans="1:3" ht="14.25" customHeight="1">
      <c r="A268" s="38">
        <f t="shared" si="267"/>
        <v>43725</v>
      </c>
      <c r="B268" s="3" t="str">
        <f t="shared" ref="B268:C268" si="284">AP20</f>
        <v/>
      </c>
      <c r="C268" s="3">
        <f t="shared" si="284"/>
        <v>3</v>
      </c>
    </row>
    <row r="269" spans="1:3" ht="14.25" customHeight="1">
      <c r="A269" s="38">
        <f t="shared" si="267"/>
        <v>43726</v>
      </c>
      <c r="B269" s="3" t="str">
        <f t="shared" ref="B269:C269" si="285">AP21</f>
        <v/>
      </c>
      <c r="C269" s="3">
        <f t="shared" si="285"/>
        <v>4</v>
      </c>
    </row>
    <row r="270" spans="1:3" ht="14.25" customHeight="1">
      <c r="A270" s="38">
        <f t="shared" si="267"/>
        <v>43727</v>
      </c>
      <c r="B270" s="3" t="str">
        <f t="shared" ref="B270:C270" si="286">AP22</f>
        <v/>
      </c>
      <c r="C270" s="3">
        <f t="shared" si="286"/>
        <v>5</v>
      </c>
    </row>
    <row r="271" spans="1:3" ht="14.25" customHeight="1">
      <c r="A271" s="38">
        <f t="shared" si="267"/>
        <v>43728</v>
      </c>
      <c r="B271" s="3" t="str">
        <f t="shared" ref="B271:C271" si="287">AP23</f>
        <v/>
      </c>
      <c r="C271" s="3">
        <f t="shared" si="287"/>
        <v>6</v>
      </c>
    </row>
    <row r="272" spans="1:3" ht="14.25" customHeight="1">
      <c r="A272" s="38">
        <f t="shared" si="267"/>
        <v>43729</v>
      </c>
      <c r="B272" s="3">
        <f t="shared" ref="B272:C272" si="288">AP24</f>
        <v>2</v>
      </c>
      <c r="C272" s="3">
        <f t="shared" si="288"/>
        <v>7</v>
      </c>
    </row>
    <row r="273" spans="1:3" ht="14.25" customHeight="1">
      <c r="A273" s="38">
        <f t="shared" si="267"/>
        <v>43730</v>
      </c>
      <c r="B273" s="3">
        <f t="shared" ref="B273:C273" si="289">AP25</f>
        <v>1</v>
      </c>
      <c r="C273" s="3">
        <f t="shared" si="289"/>
        <v>1</v>
      </c>
    </row>
    <row r="274" spans="1:3" ht="14.25" customHeight="1">
      <c r="A274" s="38">
        <f t="shared" si="267"/>
        <v>43731</v>
      </c>
      <c r="B274" s="3">
        <f t="shared" ref="B274:C274" si="290">AP26</f>
        <v>1</v>
      </c>
      <c r="C274" s="3">
        <f t="shared" si="290"/>
        <v>2</v>
      </c>
    </row>
    <row r="275" spans="1:3" ht="14.25" customHeight="1">
      <c r="A275" s="38">
        <f t="shared" si="267"/>
        <v>43732</v>
      </c>
      <c r="B275" s="3" t="str">
        <f t="shared" ref="B275:C275" si="291">AP27</f>
        <v/>
      </c>
      <c r="C275" s="3">
        <f t="shared" si="291"/>
        <v>3</v>
      </c>
    </row>
    <row r="276" spans="1:3" ht="14.25" customHeight="1">
      <c r="A276" s="38">
        <f t="shared" si="267"/>
        <v>43733</v>
      </c>
      <c r="B276" s="3" t="str">
        <f t="shared" ref="B276:C276" si="292">AP28</f>
        <v/>
      </c>
      <c r="C276" s="3">
        <f t="shared" si="292"/>
        <v>4</v>
      </c>
    </row>
    <row r="277" spans="1:3" ht="14.25" customHeight="1">
      <c r="A277" s="38">
        <f t="shared" si="267"/>
        <v>43734</v>
      </c>
      <c r="B277" s="3" t="str">
        <f t="shared" ref="B277:C277" si="293">AP29</f>
        <v/>
      </c>
      <c r="C277" s="3">
        <f t="shared" si="293"/>
        <v>5</v>
      </c>
    </row>
    <row r="278" spans="1:3" ht="14.25" customHeight="1">
      <c r="A278" s="38">
        <f t="shared" si="267"/>
        <v>43735</v>
      </c>
      <c r="B278" s="3" t="str">
        <f t="shared" ref="B278:C278" si="294">AP30</f>
        <v/>
      </c>
      <c r="C278" s="3">
        <f t="shared" si="294"/>
        <v>6</v>
      </c>
    </row>
    <row r="279" spans="1:3" ht="14.25" customHeight="1">
      <c r="A279" s="38">
        <f t="shared" si="267"/>
        <v>43736</v>
      </c>
      <c r="B279" s="3">
        <f t="shared" ref="B279:C279" si="295">AP31</f>
        <v>2</v>
      </c>
      <c r="C279" s="3">
        <f t="shared" si="295"/>
        <v>7</v>
      </c>
    </row>
    <row r="280" spans="1:3" ht="14.25" customHeight="1">
      <c r="A280" s="38">
        <f t="shared" si="267"/>
        <v>43737</v>
      </c>
      <c r="B280" s="3">
        <f t="shared" ref="B280:C280" si="296">AP32</f>
        <v>1</v>
      </c>
      <c r="C280" s="3">
        <f t="shared" si="296"/>
        <v>1</v>
      </c>
    </row>
    <row r="281" spans="1:3" ht="14.25" customHeight="1">
      <c r="A281" s="38">
        <f t="shared" si="267"/>
        <v>43738</v>
      </c>
      <c r="B281" s="3" t="str">
        <f t="shared" ref="B281:C281" si="297">AP33</f>
        <v/>
      </c>
      <c r="C281" s="3">
        <f t="shared" si="297"/>
        <v>2</v>
      </c>
    </row>
    <row r="282" spans="1:3" ht="14.25" customHeight="1">
      <c r="A282" s="38" t="str">
        <f t="shared" si="267"/>
        <v/>
      </c>
      <c r="B282" s="3" t="str">
        <f t="shared" ref="B282:C282" si="298">AP34</f>
        <v/>
      </c>
      <c r="C282" s="3" t="str">
        <f t="shared" si="298"/>
        <v/>
      </c>
    </row>
    <row r="283" spans="1:3" ht="14.25" customHeight="1">
      <c r="A283" s="38">
        <f t="shared" ref="A283:A313" si="299">AT4</f>
        <v>43739</v>
      </c>
      <c r="B283" s="3" t="str">
        <f t="shared" ref="B283:C283" si="300">AU4</f>
        <v/>
      </c>
      <c r="C283" s="3">
        <f t="shared" si="300"/>
        <v>3</v>
      </c>
    </row>
    <row r="284" spans="1:3" ht="14.25" customHeight="1">
      <c r="A284" s="38">
        <f t="shared" si="299"/>
        <v>43740</v>
      </c>
      <c r="B284" s="3" t="str">
        <f t="shared" ref="B284:C284" si="301">AU5</f>
        <v/>
      </c>
      <c r="C284" s="3">
        <f t="shared" si="301"/>
        <v>4</v>
      </c>
    </row>
    <row r="285" spans="1:3" ht="14.25" customHeight="1">
      <c r="A285" s="38">
        <f t="shared" si="299"/>
        <v>43741</v>
      </c>
      <c r="B285" s="3" t="str">
        <f t="shared" ref="B285:C285" si="302">AU6</f>
        <v/>
      </c>
      <c r="C285" s="3">
        <f t="shared" si="302"/>
        <v>5</v>
      </c>
    </row>
    <row r="286" spans="1:3" ht="14.25" customHeight="1">
      <c r="A286" s="38">
        <f t="shared" si="299"/>
        <v>43742</v>
      </c>
      <c r="B286" s="3" t="str">
        <f t="shared" ref="B286:C286" si="303">AU7</f>
        <v/>
      </c>
      <c r="C286" s="3">
        <f t="shared" si="303"/>
        <v>6</v>
      </c>
    </row>
    <row r="287" spans="1:3" ht="14.25" customHeight="1">
      <c r="A287" s="38">
        <f t="shared" si="299"/>
        <v>43743</v>
      </c>
      <c r="B287" s="3">
        <f t="shared" ref="B287:C287" si="304">AU8</f>
        <v>2</v>
      </c>
      <c r="C287" s="3">
        <f t="shared" si="304"/>
        <v>7</v>
      </c>
    </row>
    <row r="288" spans="1:3" ht="14.25" customHeight="1">
      <c r="A288" s="38">
        <f t="shared" si="299"/>
        <v>43744</v>
      </c>
      <c r="B288" s="3">
        <f t="shared" ref="B288:C288" si="305">AU9</f>
        <v>1</v>
      </c>
      <c r="C288" s="3">
        <f t="shared" si="305"/>
        <v>1</v>
      </c>
    </row>
    <row r="289" spans="1:3" ht="14.25" customHeight="1">
      <c r="A289" s="38">
        <f t="shared" si="299"/>
        <v>43745</v>
      </c>
      <c r="B289" s="3" t="str">
        <f t="shared" ref="B289:C289" si="306">AU10</f>
        <v/>
      </c>
      <c r="C289" s="3">
        <f t="shared" si="306"/>
        <v>2</v>
      </c>
    </row>
    <row r="290" spans="1:3" ht="14.25" customHeight="1">
      <c r="A290" s="38">
        <f t="shared" si="299"/>
        <v>43746</v>
      </c>
      <c r="B290" s="3" t="str">
        <f t="shared" ref="B290:C290" si="307">AU11</f>
        <v/>
      </c>
      <c r="C290" s="3">
        <f t="shared" si="307"/>
        <v>3</v>
      </c>
    </row>
    <row r="291" spans="1:3" ht="14.25" customHeight="1">
      <c r="A291" s="38">
        <f t="shared" si="299"/>
        <v>43747</v>
      </c>
      <c r="B291" s="3" t="str">
        <f t="shared" ref="B291:C291" si="308">AU12</f>
        <v/>
      </c>
      <c r="C291" s="3">
        <f t="shared" si="308"/>
        <v>4</v>
      </c>
    </row>
    <row r="292" spans="1:3" ht="14.25" customHeight="1">
      <c r="A292" s="38">
        <f t="shared" si="299"/>
        <v>43748</v>
      </c>
      <c r="B292" s="3" t="str">
        <f t="shared" ref="B292:C292" si="309">AU13</f>
        <v/>
      </c>
      <c r="C292" s="3">
        <f t="shared" si="309"/>
        <v>5</v>
      </c>
    </row>
    <row r="293" spans="1:3" ht="14.25" customHeight="1">
      <c r="A293" s="38">
        <f t="shared" si="299"/>
        <v>43749</v>
      </c>
      <c r="B293" s="3" t="str">
        <f t="shared" ref="B293:C293" si="310">AU14</f>
        <v/>
      </c>
      <c r="C293" s="3">
        <f t="shared" si="310"/>
        <v>6</v>
      </c>
    </row>
    <row r="294" spans="1:3" ht="14.25" customHeight="1">
      <c r="A294" s="38">
        <f t="shared" si="299"/>
        <v>43750</v>
      </c>
      <c r="B294" s="3">
        <f t="shared" ref="B294:C294" si="311">AU15</f>
        <v>2</v>
      </c>
      <c r="C294" s="3">
        <f t="shared" si="311"/>
        <v>7</v>
      </c>
    </row>
    <row r="295" spans="1:3" ht="14.25" customHeight="1">
      <c r="A295" s="38">
        <f t="shared" si="299"/>
        <v>43751</v>
      </c>
      <c r="B295" s="3">
        <f t="shared" ref="B295:C295" si="312">AU16</f>
        <v>1</v>
      </c>
      <c r="C295" s="3">
        <f t="shared" si="312"/>
        <v>1</v>
      </c>
    </row>
    <row r="296" spans="1:3" ht="14.25" customHeight="1">
      <c r="A296" s="38">
        <f t="shared" si="299"/>
        <v>43752</v>
      </c>
      <c r="B296" s="3">
        <f t="shared" ref="B296:C296" si="313">AU17</f>
        <v>1</v>
      </c>
      <c r="C296" s="3">
        <f t="shared" si="313"/>
        <v>2</v>
      </c>
    </row>
    <row r="297" spans="1:3" ht="14.25" customHeight="1">
      <c r="A297" s="38">
        <f t="shared" si="299"/>
        <v>43753</v>
      </c>
      <c r="B297" s="3" t="str">
        <f t="shared" ref="B297:C297" si="314">AU18</f>
        <v/>
      </c>
      <c r="C297" s="3">
        <f t="shared" si="314"/>
        <v>3</v>
      </c>
    </row>
    <row r="298" spans="1:3" ht="14.25" customHeight="1">
      <c r="A298" s="38">
        <f t="shared" si="299"/>
        <v>43754</v>
      </c>
      <c r="B298" s="3" t="str">
        <f t="shared" ref="B298:C298" si="315">AU19</f>
        <v/>
      </c>
      <c r="C298" s="3">
        <f t="shared" si="315"/>
        <v>4</v>
      </c>
    </row>
    <row r="299" spans="1:3" ht="14.25" customHeight="1">
      <c r="A299" s="38">
        <f t="shared" si="299"/>
        <v>43755</v>
      </c>
      <c r="B299" s="3" t="str">
        <f t="shared" ref="B299:C299" si="316">AU20</f>
        <v/>
      </c>
      <c r="C299" s="3">
        <f t="shared" si="316"/>
        <v>5</v>
      </c>
    </row>
    <row r="300" spans="1:3" ht="14.25" customHeight="1">
      <c r="A300" s="38">
        <f t="shared" si="299"/>
        <v>43756</v>
      </c>
      <c r="B300" s="3" t="str">
        <f t="shared" ref="B300:C300" si="317">AU21</f>
        <v/>
      </c>
      <c r="C300" s="3">
        <f t="shared" si="317"/>
        <v>6</v>
      </c>
    </row>
    <row r="301" spans="1:3" ht="14.25" customHeight="1">
      <c r="A301" s="38">
        <f t="shared" si="299"/>
        <v>43757</v>
      </c>
      <c r="B301" s="3">
        <f t="shared" ref="B301:C301" si="318">AU22</f>
        <v>2</v>
      </c>
      <c r="C301" s="3">
        <f t="shared" si="318"/>
        <v>7</v>
      </c>
    </row>
    <row r="302" spans="1:3" ht="14.25" customHeight="1">
      <c r="A302" s="38">
        <f t="shared" si="299"/>
        <v>43758</v>
      </c>
      <c r="B302" s="3">
        <f t="shared" ref="B302:C302" si="319">AU23</f>
        <v>1</v>
      </c>
      <c r="C302" s="3">
        <f t="shared" si="319"/>
        <v>1</v>
      </c>
    </row>
    <row r="303" spans="1:3" ht="14.25" customHeight="1">
      <c r="A303" s="38">
        <f t="shared" si="299"/>
        <v>43759</v>
      </c>
      <c r="B303" s="3" t="str">
        <f t="shared" ref="B303:C303" si="320">AU24</f>
        <v/>
      </c>
      <c r="C303" s="3">
        <f t="shared" si="320"/>
        <v>2</v>
      </c>
    </row>
    <row r="304" spans="1:3" ht="14.25" customHeight="1">
      <c r="A304" s="38">
        <f t="shared" si="299"/>
        <v>43760</v>
      </c>
      <c r="B304" s="3" t="str">
        <f t="shared" ref="B304:C304" si="321">AU25</f>
        <v/>
      </c>
      <c r="C304" s="3">
        <f t="shared" si="321"/>
        <v>3</v>
      </c>
    </row>
    <row r="305" spans="1:3" ht="14.25" customHeight="1">
      <c r="A305" s="38">
        <f t="shared" si="299"/>
        <v>43761</v>
      </c>
      <c r="B305" s="3" t="str">
        <f t="shared" ref="B305:C305" si="322">AU26</f>
        <v/>
      </c>
      <c r="C305" s="3">
        <f t="shared" si="322"/>
        <v>4</v>
      </c>
    </row>
    <row r="306" spans="1:3" ht="14.25" customHeight="1">
      <c r="A306" s="38">
        <f t="shared" si="299"/>
        <v>43762</v>
      </c>
      <c r="B306" s="3" t="str">
        <f t="shared" ref="B306:C306" si="323">AU27</f>
        <v/>
      </c>
      <c r="C306" s="3">
        <f t="shared" si="323"/>
        <v>5</v>
      </c>
    </row>
    <row r="307" spans="1:3" ht="14.25" customHeight="1">
      <c r="A307" s="38">
        <f t="shared" si="299"/>
        <v>43763</v>
      </c>
      <c r="B307" s="3" t="str">
        <f t="shared" ref="B307:C307" si="324">AU28</f>
        <v/>
      </c>
      <c r="C307" s="3">
        <f t="shared" si="324"/>
        <v>6</v>
      </c>
    </row>
    <row r="308" spans="1:3" ht="14.25" customHeight="1">
      <c r="A308" s="38">
        <f t="shared" si="299"/>
        <v>43764</v>
      </c>
      <c r="B308" s="3">
        <f t="shared" ref="B308:C308" si="325">AU29</f>
        <v>2</v>
      </c>
      <c r="C308" s="3">
        <f t="shared" si="325"/>
        <v>7</v>
      </c>
    </row>
    <row r="309" spans="1:3" ht="14.25" customHeight="1">
      <c r="A309" s="38">
        <f t="shared" si="299"/>
        <v>43765</v>
      </c>
      <c r="B309" s="3">
        <f t="shared" ref="B309:C309" si="326">AU30</f>
        <v>1</v>
      </c>
      <c r="C309" s="3">
        <f t="shared" si="326"/>
        <v>1</v>
      </c>
    </row>
    <row r="310" spans="1:3" ht="14.25" customHeight="1">
      <c r="A310" s="38">
        <f t="shared" si="299"/>
        <v>43766</v>
      </c>
      <c r="B310" s="3" t="str">
        <f t="shared" ref="B310:C310" si="327">AU31</f>
        <v/>
      </c>
      <c r="C310" s="3">
        <f t="shared" si="327"/>
        <v>2</v>
      </c>
    </row>
    <row r="311" spans="1:3" ht="14.25" customHeight="1">
      <c r="A311" s="38">
        <f t="shared" si="299"/>
        <v>43767</v>
      </c>
      <c r="B311" s="3" t="str">
        <f t="shared" ref="B311:C311" si="328">AU32</f>
        <v/>
      </c>
      <c r="C311" s="3">
        <f t="shared" si="328"/>
        <v>3</v>
      </c>
    </row>
    <row r="312" spans="1:3" ht="14.25" customHeight="1">
      <c r="A312" s="38">
        <f t="shared" si="299"/>
        <v>43768</v>
      </c>
      <c r="B312" s="3" t="str">
        <f t="shared" ref="B312:C312" si="329">AU33</f>
        <v/>
      </c>
      <c r="C312" s="3">
        <f t="shared" si="329"/>
        <v>4</v>
      </c>
    </row>
    <row r="313" spans="1:3" ht="14.25" customHeight="1">
      <c r="A313" s="38">
        <f t="shared" si="299"/>
        <v>43769</v>
      </c>
      <c r="B313" s="3" t="str">
        <f t="shared" ref="B313:C313" si="330">AU34</f>
        <v/>
      </c>
      <c r="C313" s="3">
        <f t="shared" si="330"/>
        <v>5</v>
      </c>
    </row>
    <row r="314" spans="1:3" ht="14.25" customHeight="1">
      <c r="A314" s="38">
        <f t="shared" ref="A314:A341" si="331">AY4</f>
        <v>43770</v>
      </c>
      <c r="B314" s="3" t="str">
        <f t="shared" ref="B314:C314" si="332">AZ4</f>
        <v/>
      </c>
      <c r="C314" s="3">
        <f t="shared" si="332"/>
        <v>6</v>
      </c>
    </row>
    <row r="315" spans="1:3" ht="14.25" customHeight="1">
      <c r="A315" s="38">
        <f t="shared" si="331"/>
        <v>43771</v>
      </c>
      <c r="B315" s="3">
        <f t="shared" ref="B315:C315" si="333">AZ5</f>
        <v>2</v>
      </c>
      <c r="C315" s="3">
        <f t="shared" si="333"/>
        <v>7</v>
      </c>
    </row>
    <row r="316" spans="1:3" ht="14.25" customHeight="1">
      <c r="A316" s="38">
        <f t="shared" si="331"/>
        <v>43772</v>
      </c>
      <c r="B316" s="3">
        <f t="shared" ref="B316:C316" si="334">AZ6</f>
        <v>1</v>
      </c>
      <c r="C316" s="3">
        <f t="shared" si="334"/>
        <v>1</v>
      </c>
    </row>
    <row r="317" spans="1:3" ht="14.25" customHeight="1">
      <c r="A317" s="38">
        <f t="shared" si="331"/>
        <v>43773</v>
      </c>
      <c r="B317" s="3">
        <f t="shared" ref="B317:C317" si="335">AZ7</f>
        <v>1</v>
      </c>
      <c r="C317" s="3">
        <f t="shared" si="335"/>
        <v>2</v>
      </c>
    </row>
    <row r="318" spans="1:3" ht="14.25" customHeight="1">
      <c r="A318" s="38">
        <f t="shared" si="331"/>
        <v>43774</v>
      </c>
      <c r="B318" s="3" t="str">
        <f t="shared" ref="B318:C318" si="336">AZ8</f>
        <v/>
      </c>
      <c r="C318" s="3">
        <f t="shared" si="336"/>
        <v>3</v>
      </c>
    </row>
    <row r="319" spans="1:3" ht="14.25" customHeight="1">
      <c r="A319" s="38">
        <f t="shared" si="331"/>
        <v>43775</v>
      </c>
      <c r="B319" s="3" t="str">
        <f t="shared" ref="B319:C319" si="337">AZ9</f>
        <v/>
      </c>
      <c r="C319" s="3">
        <f t="shared" si="337"/>
        <v>4</v>
      </c>
    </row>
    <row r="320" spans="1:3" ht="14.25" customHeight="1">
      <c r="A320" s="38">
        <f t="shared" si="331"/>
        <v>43776</v>
      </c>
      <c r="B320" s="3" t="str">
        <f t="shared" ref="B320:C320" si="338">AZ10</f>
        <v/>
      </c>
      <c r="C320" s="3">
        <f t="shared" si="338"/>
        <v>5</v>
      </c>
    </row>
    <row r="321" spans="1:3" ht="14.25" customHeight="1">
      <c r="A321" s="38">
        <f t="shared" si="331"/>
        <v>43777</v>
      </c>
      <c r="B321" s="3" t="str">
        <f t="shared" ref="B321:C321" si="339">AZ11</f>
        <v/>
      </c>
      <c r="C321" s="3">
        <f t="shared" si="339"/>
        <v>6</v>
      </c>
    </row>
    <row r="322" spans="1:3" ht="14.25" customHeight="1">
      <c r="A322" s="38">
        <f t="shared" si="331"/>
        <v>43778</v>
      </c>
      <c r="B322" s="3">
        <f t="shared" ref="B322:C322" si="340">AZ12</f>
        <v>2</v>
      </c>
      <c r="C322" s="3">
        <f t="shared" si="340"/>
        <v>7</v>
      </c>
    </row>
    <row r="323" spans="1:3" ht="14.25" customHeight="1">
      <c r="A323" s="38">
        <f t="shared" si="331"/>
        <v>43779</v>
      </c>
      <c r="B323" s="3">
        <f t="shared" ref="B323:C323" si="341">AZ13</f>
        <v>1</v>
      </c>
      <c r="C323" s="3">
        <f t="shared" si="341"/>
        <v>1</v>
      </c>
    </row>
    <row r="324" spans="1:3" ht="14.25" customHeight="1">
      <c r="A324" s="38">
        <f t="shared" si="331"/>
        <v>43780</v>
      </c>
      <c r="B324" s="3" t="str">
        <f t="shared" ref="B324:C324" si="342">AZ14</f>
        <v/>
      </c>
      <c r="C324" s="3">
        <f t="shared" si="342"/>
        <v>2</v>
      </c>
    </row>
    <row r="325" spans="1:3" ht="14.25" customHeight="1">
      <c r="A325" s="38">
        <f t="shared" si="331"/>
        <v>43781</v>
      </c>
      <c r="B325" s="3" t="str">
        <f t="shared" ref="B325:C325" si="343">AZ15</f>
        <v/>
      </c>
      <c r="C325" s="3">
        <f t="shared" si="343"/>
        <v>3</v>
      </c>
    </row>
    <row r="326" spans="1:3" ht="14.25" customHeight="1">
      <c r="A326" s="38">
        <f t="shared" si="331"/>
        <v>43782</v>
      </c>
      <c r="B326" s="3" t="str">
        <f t="shared" ref="B326:C326" si="344">AZ16</f>
        <v/>
      </c>
      <c r="C326" s="3">
        <f t="shared" si="344"/>
        <v>4</v>
      </c>
    </row>
    <row r="327" spans="1:3" ht="14.25" customHeight="1">
      <c r="A327" s="38">
        <f t="shared" si="331"/>
        <v>43783</v>
      </c>
      <c r="B327" s="3" t="str">
        <f t="shared" ref="B327:C327" si="345">AZ17</f>
        <v/>
      </c>
      <c r="C327" s="3">
        <f t="shared" si="345"/>
        <v>5</v>
      </c>
    </row>
    <row r="328" spans="1:3" ht="14.25" customHeight="1">
      <c r="A328" s="38">
        <f t="shared" si="331"/>
        <v>43784</v>
      </c>
      <c r="B328" s="3" t="str">
        <f t="shared" ref="B328:C328" si="346">AZ18</f>
        <v/>
      </c>
      <c r="C328" s="3">
        <f t="shared" si="346"/>
        <v>6</v>
      </c>
    </row>
    <row r="329" spans="1:3" ht="14.25" customHeight="1">
      <c r="A329" s="38">
        <f t="shared" si="331"/>
        <v>43785</v>
      </c>
      <c r="B329" s="3">
        <f t="shared" ref="B329:C329" si="347">AZ19</f>
        <v>2</v>
      </c>
      <c r="C329" s="3">
        <f t="shared" si="347"/>
        <v>7</v>
      </c>
    </row>
    <row r="330" spans="1:3" ht="14.25" customHeight="1">
      <c r="A330" s="38">
        <f t="shared" si="331"/>
        <v>43786</v>
      </c>
      <c r="B330" s="3">
        <f t="shared" ref="B330:C330" si="348">AZ20</f>
        <v>1</v>
      </c>
      <c r="C330" s="3">
        <f t="shared" si="348"/>
        <v>1</v>
      </c>
    </row>
    <row r="331" spans="1:3" ht="14.25" customHeight="1">
      <c r="A331" s="38">
        <f t="shared" si="331"/>
        <v>43787</v>
      </c>
      <c r="B331" s="3" t="str">
        <f t="shared" ref="B331:C331" si="349">AZ21</f>
        <v/>
      </c>
      <c r="C331" s="3">
        <f t="shared" si="349"/>
        <v>2</v>
      </c>
    </row>
    <row r="332" spans="1:3" ht="14.25" customHeight="1">
      <c r="A332" s="38">
        <f t="shared" si="331"/>
        <v>43788</v>
      </c>
      <c r="B332" s="3" t="str">
        <f t="shared" ref="B332:C332" si="350">AZ22</f>
        <v/>
      </c>
      <c r="C332" s="3">
        <f t="shared" si="350"/>
        <v>3</v>
      </c>
    </row>
    <row r="333" spans="1:3" ht="14.25" customHeight="1">
      <c r="A333" s="38">
        <f t="shared" si="331"/>
        <v>43789</v>
      </c>
      <c r="B333" s="3" t="str">
        <f t="shared" ref="B333:C333" si="351">AZ23</f>
        <v/>
      </c>
      <c r="C333" s="3">
        <f t="shared" si="351"/>
        <v>4</v>
      </c>
    </row>
    <row r="334" spans="1:3" ht="14.25" customHeight="1">
      <c r="A334" s="38">
        <f t="shared" si="331"/>
        <v>43790</v>
      </c>
      <c r="B334" s="3" t="str">
        <f t="shared" ref="B334:C334" si="352">AZ24</f>
        <v/>
      </c>
      <c r="C334" s="3">
        <f t="shared" si="352"/>
        <v>5</v>
      </c>
    </row>
    <row r="335" spans="1:3" ht="14.25" customHeight="1">
      <c r="A335" s="38">
        <f t="shared" si="331"/>
        <v>43791</v>
      </c>
      <c r="B335" s="3" t="str">
        <f t="shared" ref="B335:C335" si="353">AZ25</f>
        <v/>
      </c>
      <c r="C335" s="3">
        <f t="shared" si="353"/>
        <v>6</v>
      </c>
    </row>
    <row r="336" spans="1:3" ht="14.25" customHeight="1">
      <c r="A336" s="38">
        <f t="shared" si="331"/>
        <v>43792</v>
      </c>
      <c r="B336" s="3">
        <f t="shared" ref="B336:C336" si="354">AZ26</f>
        <v>1</v>
      </c>
      <c r="C336" s="3">
        <f t="shared" si="354"/>
        <v>7</v>
      </c>
    </row>
    <row r="337" spans="1:3" ht="14.25" customHeight="1">
      <c r="A337" s="38">
        <f t="shared" si="331"/>
        <v>43793</v>
      </c>
      <c r="B337" s="3">
        <f t="shared" ref="B337:C337" si="355">AZ27</f>
        <v>1</v>
      </c>
      <c r="C337" s="3">
        <f t="shared" si="355"/>
        <v>1</v>
      </c>
    </row>
    <row r="338" spans="1:3" ht="14.25" customHeight="1">
      <c r="A338" s="38">
        <f t="shared" si="331"/>
        <v>43794</v>
      </c>
      <c r="B338" s="3" t="str">
        <f t="shared" ref="B338:C338" si="356">AZ28</f>
        <v/>
      </c>
      <c r="C338" s="3">
        <f t="shared" si="356"/>
        <v>2</v>
      </c>
    </row>
    <row r="339" spans="1:3" ht="14.25" customHeight="1">
      <c r="A339" s="38">
        <f t="shared" si="331"/>
        <v>43795</v>
      </c>
      <c r="B339" s="3" t="str">
        <f t="shared" ref="B339:C339" si="357">AZ29</f>
        <v/>
      </c>
      <c r="C339" s="3">
        <f t="shared" si="357"/>
        <v>3</v>
      </c>
    </row>
    <row r="340" spans="1:3" ht="14.25" customHeight="1">
      <c r="A340" s="38">
        <f t="shared" si="331"/>
        <v>43796</v>
      </c>
      <c r="B340" s="3" t="str">
        <f t="shared" ref="B340:C340" si="358">AZ30</f>
        <v/>
      </c>
      <c r="C340" s="3">
        <f t="shared" si="358"/>
        <v>4</v>
      </c>
    </row>
    <row r="341" spans="1:3" ht="14.25" customHeight="1">
      <c r="A341" s="38">
        <f t="shared" si="331"/>
        <v>43797</v>
      </c>
      <c r="B341" s="3" t="str">
        <f t="shared" ref="B341:C344" si="359">AZ31</f>
        <v/>
      </c>
      <c r="C341" s="3">
        <f t="shared" si="359"/>
        <v>5</v>
      </c>
    </row>
    <row r="342" spans="1:3" ht="14.25" customHeight="1">
      <c r="A342" s="38">
        <f t="shared" ref="A342:A344" si="360">AY32</f>
        <v>43798</v>
      </c>
      <c r="B342" s="3" t="str">
        <f t="shared" si="359"/>
        <v/>
      </c>
      <c r="C342" s="3">
        <f t="shared" si="359"/>
        <v>6</v>
      </c>
    </row>
    <row r="343" spans="1:3" ht="14.25" customHeight="1">
      <c r="A343" s="38">
        <f t="shared" si="360"/>
        <v>43799</v>
      </c>
      <c r="B343" s="3">
        <f t="shared" si="359"/>
        <v>2</v>
      </c>
      <c r="C343" s="3">
        <f t="shared" si="359"/>
        <v>7</v>
      </c>
    </row>
    <row r="344" spans="1:3" ht="14.25" customHeight="1">
      <c r="A344" s="38" t="str">
        <f t="shared" si="360"/>
        <v/>
      </c>
      <c r="B344" s="3" t="str">
        <f t="shared" si="359"/>
        <v/>
      </c>
      <c r="C344" s="3" t="str">
        <f t="shared" si="359"/>
        <v/>
      </c>
    </row>
    <row r="345" spans="1:3" ht="14.25" customHeight="1">
      <c r="A345" s="38">
        <f t="shared" ref="A345:A375" si="361">BD4</f>
        <v>43800</v>
      </c>
      <c r="B345" s="3">
        <f t="shared" ref="B345:C345" si="362">BE4</f>
        <v>1</v>
      </c>
      <c r="C345" s="3">
        <f t="shared" si="362"/>
        <v>1</v>
      </c>
    </row>
    <row r="346" spans="1:3" ht="14.25" customHeight="1">
      <c r="A346" s="38">
        <f t="shared" si="361"/>
        <v>43801</v>
      </c>
      <c r="B346" s="3" t="str">
        <f t="shared" ref="B346:C346" si="363">BE5</f>
        <v/>
      </c>
      <c r="C346" s="3">
        <f t="shared" si="363"/>
        <v>2</v>
      </c>
    </row>
    <row r="347" spans="1:3" ht="14.25" customHeight="1">
      <c r="A347" s="38">
        <f t="shared" si="361"/>
        <v>43802</v>
      </c>
      <c r="B347" s="3" t="str">
        <f t="shared" ref="B347:C347" si="364">BE6</f>
        <v/>
      </c>
      <c r="C347" s="3">
        <f t="shared" si="364"/>
        <v>3</v>
      </c>
    </row>
    <row r="348" spans="1:3" ht="14.25" customHeight="1">
      <c r="A348" s="38">
        <f t="shared" si="361"/>
        <v>43803</v>
      </c>
      <c r="B348" s="3" t="str">
        <f t="shared" ref="B348:C348" si="365">BE7</f>
        <v/>
      </c>
      <c r="C348" s="3">
        <f t="shared" si="365"/>
        <v>4</v>
      </c>
    </row>
    <row r="349" spans="1:3" ht="14.25" customHeight="1">
      <c r="A349" s="38">
        <f t="shared" si="361"/>
        <v>43804</v>
      </c>
      <c r="B349" s="3" t="str">
        <f t="shared" ref="B349:C349" si="366">BE8</f>
        <v/>
      </c>
      <c r="C349" s="3">
        <f t="shared" si="366"/>
        <v>5</v>
      </c>
    </row>
    <row r="350" spans="1:3" ht="14.25" customHeight="1">
      <c r="A350" s="38">
        <f t="shared" si="361"/>
        <v>43805</v>
      </c>
      <c r="B350" s="3" t="str">
        <f t="shared" ref="B350:C350" si="367">BE9</f>
        <v/>
      </c>
      <c r="C350" s="3">
        <f t="shared" si="367"/>
        <v>6</v>
      </c>
    </row>
    <row r="351" spans="1:3" ht="14.25" customHeight="1">
      <c r="A351" s="38">
        <f t="shared" si="361"/>
        <v>43806</v>
      </c>
      <c r="B351" s="3">
        <f t="shared" ref="B351:C351" si="368">BE10</f>
        <v>2</v>
      </c>
      <c r="C351" s="3">
        <f t="shared" si="368"/>
        <v>7</v>
      </c>
    </row>
    <row r="352" spans="1:3" ht="14.25" customHeight="1">
      <c r="A352" s="38">
        <f t="shared" si="361"/>
        <v>43807</v>
      </c>
      <c r="B352" s="3">
        <f t="shared" ref="B352:C352" si="369">BE11</f>
        <v>1</v>
      </c>
      <c r="C352" s="3">
        <f t="shared" si="369"/>
        <v>1</v>
      </c>
    </row>
    <row r="353" spans="1:3" ht="14.25" customHeight="1">
      <c r="A353" s="38">
        <f t="shared" si="361"/>
        <v>43808</v>
      </c>
      <c r="B353" s="3" t="str">
        <f t="shared" ref="B353:C353" si="370">BE12</f>
        <v/>
      </c>
      <c r="C353" s="3">
        <f t="shared" si="370"/>
        <v>2</v>
      </c>
    </row>
    <row r="354" spans="1:3" ht="14.25" customHeight="1">
      <c r="A354" s="38">
        <f t="shared" si="361"/>
        <v>43809</v>
      </c>
      <c r="B354" s="3" t="str">
        <f t="shared" ref="B354:C354" si="371">BE13</f>
        <v/>
      </c>
      <c r="C354" s="3">
        <f t="shared" si="371"/>
        <v>3</v>
      </c>
    </row>
    <row r="355" spans="1:3" ht="14.25" customHeight="1">
      <c r="A355" s="38">
        <f t="shared" si="361"/>
        <v>43810</v>
      </c>
      <c r="B355" s="3" t="str">
        <f t="shared" ref="B355:C355" si="372">BE14</f>
        <v/>
      </c>
      <c r="C355" s="3">
        <f t="shared" si="372"/>
        <v>4</v>
      </c>
    </row>
    <row r="356" spans="1:3" ht="14.25" customHeight="1">
      <c r="A356" s="38">
        <f t="shared" si="361"/>
        <v>43811</v>
      </c>
      <c r="B356" s="3" t="str">
        <f t="shared" ref="B356:C356" si="373">BE15</f>
        <v/>
      </c>
      <c r="C356" s="3">
        <f t="shared" si="373"/>
        <v>5</v>
      </c>
    </row>
    <row r="357" spans="1:3" ht="14.25" customHeight="1">
      <c r="A357" s="38">
        <f t="shared" si="361"/>
        <v>43812</v>
      </c>
      <c r="B357" s="3" t="str">
        <f t="shared" ref="B357:C357" si="374">BE16</f>
        <v/>
      </c>
      <c r="C357" s="3">
        <f t="shared" si="374"/>
        <v>6</v>
      </c>
    </row>
    <row r="358" spans="1:3" ht="14.25" customHeight="1">
      <c r="A358" s="38">
        <f t="shared" si="361"/>
        <v>43813</v>
      </c>
      <c r="B358" s="3">
        <f t="shared" ref="B358:C358" si="375">BE17</f>
        <v>2</v>
      </c>
      <c r="C358" s="3">
        <f t="shared" si="375"/>
        <v>7</v>
      </c>
    </row>
    <row r="359" spans="1:3" ht="14.25" customHeight="1">
      <c r="A359" s="38">
        <f t="shared" si="361"/>
        <v>43814</v>
      </c>
      <c r="B359" s="3">
        <f t="shared" ref="B359:C359" si="376">BE18</f>
        <v>1</v>
      </c>
      <c r="C359" s="3">
        <f t="shared" si="376"/>
        <v>1</v>
      </c>
    </row>
    <row r="360" spans="1:3" ht="14.25" customHeight="1">
      <c r="A360" s="38">
        <f t="shared" si="361"/>
        <v>43815</v>
      </c>
      <c r="B360" s="3" t="str">
        <f t="shared" ref="B360:C360" si="377">BE19</f>
        <v/>
      </c>
      <c r="C360" s="3">
        <f t="shared" si="377"/>
        <v>2</v>
      </c>
    </row>
    <row r="361" spans="1:3" ht="14.25" customHeight="1">
      <c r="A361" s="38">
        <f t="shared" si="361"/>
        <v>43816</v>
      </c>
      <c r="B361" s="3" t="str">
        <f t="shared" ref="B361:C361" si="378">BE20</f>
        <v/>
      </c>
      <c r="C361" s="3">
        <f t="shared" si="378"/>
        <v>3</v>
      </c>
    </row>
    <row r="362" spans="1:3" ht="14.25" customHeight="1">
      <c r="A362" s="38">
        <f t="shared" si="361"/>
        <v>43817</v>
      </c>
      <c r="B362" s="3" t="str">
        <f t="shared" ref="B362:C362" si="379">BE21</f>
        <v/>
      </c>
      <c r="C362" s="3">
        <f t="shared" si="379"/>
        <v>4</v>
      </c>
    </row>
    <row r="363" spans="1:3" ht="14.25" customHeight="1">
      <c r="A363" s="38">
        <f t="shared" si="361"/>
        <v>43818</v>
      </c>
      <c r="B363" s="3" t="str">
        <f t="shared" ref="B363:C363" si="380">BE22</f>
        <v/>
      </c>
      <c r="C363" s="3">
        <f t="shared" si="380"/>
        <v>5</v>
      </c>
    </row>
    <row r="364" spans="1:3" ht="14.25" customHeight="1">
      <c r="A364" s="38">
        <f t="shared" si="361"/>
        <v>43819</v>
      </c>
      <c r="B364" s="3" t="str">
        <f t="shared" ref="B364:C364" si="381">BE23</f>
        <v/>
      </c>
      <c r="C364" s="3">
        <f t="shared" si="381"/>
        <v>6</v>
      </c>
    </row>
    <row r="365" spans="1:3" ht="14.25" customHeight="1">
      <c r="A365" s="38">
        <f t="shared" si="361"/>
        <v>43820</v>
      </c>
      <c r="B365" s="3">
        <f t="shared" ref="B365:C365" si="382">BE24</f>
        <v>2</v>
      </c>
      <c r="C365" s="3">
        <f t="shared" si="382"/>
        <v>7</v>
      </c>
    </row>
    <row r="366" spans="1:3" ht="14.25" customHeight="1">
      <c r="A366" s="38">
        <f t="shared" si="361"/>
        <v>43821</v>
      </c>
      <c r="B366" s="3">
        <f t="shared" ref="B366:C366" si="383">BE25</f>
        <v>1</v>
      </c>
      <c r="C366" s="3">
        <f t="shared" si="383"/>
        <v>1</v>
      </c>
    </row>
    <row r="367" spans="1:3" ht="14.25" customHeight="1">
      <c r="A367" s="38">
        <f t="shared" si="361"/>
        <v>43822</v>
      </c>
      <c r="B367" s="3" t="str">
        <f t="shared" ref="B367:C367" si="384">BE26</f>
        <v/>
      </c>
      <c r="C367" s="3">
        <f t="shared" si="384"/>
        <v>2</v>
      </c>
    </row>
    <row r="368" spans="1:3" ht="14.25" customHeight="1">
      <c r="A368" s="38">
        <f t="shared" si="361"/>
        <v>43823</v>
      </c>
      <c r="B368" s="3" t="str">
        <f t="shared" ref="B368:C368" si="385">BE27</f>
        <v/>
      </c>
      <c r="C368" s="3">
        <f t="shared" si="385"/>
        <v>3</v>
      </c>
    </row>
    <row r="369" spans="1:3" ht="14.25" customHeight="1">
      <c r="A369" s="38">
        <f t="shared" si="361"/>
        <v>43824</v>
      </c>
      <c r="B369" s="3" t="str">
        <f t="shared" ref="B369:C369" si="386">BE28</f>
        <v/>
      </c>
      <c r="C369" s="3">
        <f t="shared" si="386"/>
        <v>4</v>
      </c>
    </row>
    <row r="370" spans="1:3" ht="14.25" customHeight="1">
      <c r="A370" s="38">
        <f t="shared" si="361"/>
        <v>43825</v>
      </c>
      <c r="B370" s="1" t="str">
        <f t="shared" ref="B370:C370" si="387">BE29</f>
        <v/>
      </c>
      <c r="C370" s="1">
        <f t="shared" si="387"/>
        <v>5</v>
      </c>
    </row>
    <row r="371" spans="1:3" ht="14.25" customHeight="1">
      <c r="A371" s="38">
        <f t="shared" si="361"/>
        <v>43826</v>
      </c>
      <c r="B371" s="1" t="str">
        <f t="shared" ref="B371:C371" si="388">BE30</f>
        <v/>
      </c>
      <c r="C371" s="1">
        <f t="shared" si="388"/>
        <v>6</v>
      </c>
    </row>
    <row r="372" spans="1:3" ht="14.25" customHeight="1">
      <c r="A372" s="38">
        <f t="shared" si="361"/>
        <v>43827</v>
      </c>
      <c r="B372" s="1">
        <f t="shared" ref="B372:C372" si="389">BE31</f>
        <v>2</v>
      </c>
      <c r="C372" s="1">
        <f t="shared" si="389"/>
        <v>7</v>
      </c>
    </row>
    <row r="373" spans="1:3" ht="14.25" customHeight="1">
      <c r="A373" s="38">
        <f t="shared" si="361"/>
        <v>43828</v>
      </c>
      <c r="B373" s="1">
        <f t="shared" ref="B373:C373" si="390">BE32</f>
        <v>1</v>
      </c>
      <c r="C373" s="1">
        <f t="shared" si="390"/>
        <v>1</v>
      </c>
    </row>
    <row r="374" spans="1:3" ht="14.25" customHeight="1">
      <c r="A374" s="38">
        <f t="shared" si="361"/>
        <v>43829</v>
      </c>
      <c r="B374" s="1" t="str">
        <f t="shared" ref="B374:C374" si="391">BE33</f>
        <v/>
      </c>
      <c r="C374" s="1">
        <f t="shared" si="391"/>
        <v>2</v>
      </c>
    </row>
    <row r="375" spans="1:3" ht="14.25" customHeight="1">
      <c r="A375" s="38">
        <f t="shared" si="361"/>
        <v>43830</v>
      </c>
      <c r="B375" s="1" t="str">
        <f t="shared" ref="B375" si="392">BE34</f>
        <v/>
      </c>
      <c r="C375" s="1">
        <f>BF34</f>
        <v>3</v>
      </c>
    </row>
    <row r="376" spans="1:3" ht="14.25" customHeight="1">
      <c r="A376" s="39"/>
    </row>
    <row r="377" spans="1:3" ht="14.25" customHeight="1">
      <c r="A377" s="39"/>
    </row>
    <row r="378" spans="1:3" ht="14.25" customHeight="1">
      <c r="A378" s="39"/>
    </row>
    <row r="379" spans="1:3" ht="14.25" customHeight="1">
      <c r="A379" s="39"/>
    </row>
    <row r="380" spans="1:3" ht="14.25" customHeight="1">
      <c r="A380" s="39"/>
    </row>
    <row r="381" spans="1:3" ht="14.25" customHeight="1">
      <c r="A381" s="39"/>
    </row>
    <row r="382" spans="1:3" ht="14.25" customHeight="1">
      <c r="A382" s="39"/>
    </row>
    <row r="383" spans="1:3" ht="14.25" customHeight="1">
      <c r="A383" s="39"/>
    </row>
    <row r="384" spans="1:3" ht="14.25" customHeight="1">
      <c r="A384" s="39"/>
    </row>
    <row r="385" spans="1:1" ht="14.25" customHeight="1">
      <c r="A385" s="39"/>
    </row>
    <row r="386" spans="1:1" ht="14.25" customHeight="1">
      <c r="A386" s="39"/>
    </row>
    <row r="387" spans="1:1" ht="14.25" customHeight="1">
      <c r="A387" s="39"/>
    </row>
    <row r="388" spans="1:1" ht="14.25" customHeight="1">
      <c r="A388" s="39"/>
    </row>
    <row r="389" spans="1:1" ht="14.25" customHeight="1">
      <c r="A389" s="39"/>
    </row>
    <row r="390" spans="1:1" ht="14.25" customHeight="1">
      <c r="A390" s="39"/>
    </row>
    <row r="391" spans="1:1" ht="14.25" customHeight="1">
      <c r="A391" s="39"/>
    </row>
    <row r="392" spans="1:1" ht="14.25" customHeight="1">
      <c r="A392" s="39"/>
    </row>
    <row r="393" spans="1:1" ht="14.25" customHeight="1">
      <c r="A393" s="39"/>
    </row>
    <row r="394" spans="1:1" ht="14.25" customHeight="1">
      <c r="A394" s="39"/>
    </row>
    <row r="395" spans="1:1" ht="14.25" customHeight="1">
      <c r="A395" s="39"/>
    </row>
    <row r="396" spans="1:1" ht="14.25" customHeight="1">
      <c r="A396" s="39"/>
    </row>
    <row r="397" spans="1:1" ht="14.25" customHeight="1">
      <c r="A397" s="39"/>
    </row>
    <row r="398" spans="1:1" ht="14.25" customHeight="1">
      <c r="A398" s="39"/>
    </row>
    <row r="399" spans="1:1" ht="14.25" customHeight="1">
      <c r="A399" s="39"/>
    </row>
    <row r="400" spans="1:1" ht="14.25" customHeight="1">
      <c r="A400" s="39"/>
    </row>
    <row r="401" spans="1:1" ht="14.25" customHeight="1">
      <c r="A401" s="39"/>
    </row>
    <row r="402" spans="1:1" ht="14.25" customHeight="1">
      <c r="A402" s="39"/>
    </row>
  </sheetData>
  <mergeCells count="58">
    <mergeCell ref="P67:T67"/>
    <mergeCell ref="P68:T68"/>
    <mergeCell ref="P69:T69"/>
    <mergeCell ref="P70:T70"/>
    <mergeCell ref="P37:T37"/>
    <mergeCell ref="P38:T38"/>
    <mergeCell ref="P39:T39"/>
    <mergeCell ref="P40:T40"/>
    <mergeCell ref="P41:T41"/>
    <mergeCell ref="P42:T42"/>
    <mergeCell ref="P62:T62"/>
    <mergeCell ref="P63:T63"/>
    <mergeCell ref="P64:T64"/>
    <mergeCell ref="P65:T65"/>
    <mergeCell ref="P66:T66"/>
    <mergeCell ref="P57:T57"/>
    <mergeCell ref="P58:T58"/>
    <mergeCell ref="P59:T59"/>
    <mergeCell ref="P60:T60"/>
    <mergeCell ref="P61:T61"/>
    <mergeCell ref="P52:T52"/>
    <mergeCell ref="P53:T53"/>
    <mergeCell ref="P54:T54"/>
    <mergeCell ref="P55:T55"/>
    <mergeCell ref="P56:T56"/>
    <mergeCell ref="P47:T47"/>
    <mergeCell ref="P48:T48"/>
    <mergeCell ref="P49:T49"/>
    <mergeCell ref="P50:T50"/>
    <mergeCell ref="P51:T51"/>
    <mergeCell ref="P43:T43"/>
    <mergeCell ref="P44:T44"/>
    <mergeCell ref="P45:T45"/>
    <mergeCell ref="P46:T46"/>
    <mergeCell ref="AJ2:AM2"/>
    <mergeCell ref="Z2:AD2"/>
    <mergeCell ref="AE2:AH2"/>
    <mergeCell ref="P2:T2"/>
    <mergeCell ref="U2:X2"/>
    <mergeCell ref="AY2:BB2"/>
    <mergeCell ref="BD2:BG2"/>
    <mergeCell ref="AJ1:AN1"/>
    <mergeCell ref="AO1:AS1"/>
    <mergeCell ref="AT1:AX1"/>
    <mergeCell ref="AY1:BC1"/>
    <mergeCell ref="BD1:BH1"/>
    <mergeCell ref="A2:D2"/>
    <mergeCell ref="F2:J2"/>
    <mergeCell ref="K2:N2"/>
    <mergeCell ref="AO2:AR2"/>
    <mergeCell ref="AT2:AW2"/>
    <mergeCell ref="P1:T1"/>
    <mergeCell ref="U1:Y1"/>
    <mergeCell ref="Z1:AD1"/>
    <mergeCell ref="AE1:AI1"/>
    <mergeCell ref="A1:E1"/>
    <mergeCell ref="F1:J1"/>
    <mergeCell ref="K1:O1"/>
  </mergeCells>
  <phoneticPr fontId="1"/>
  <conditionalFormatting sqref="A4:A375">
    <cfRule type="expression" dxfId="155" priority="65">
      <formula>B4=2</formula>
    </cfRule>
    <cfRule type="expression" dxfId="154" priority="66">
      <formula>B4=1</formula>
    </cfRule>
  </conditionalFormatting>
  <conditionalFormatting sqref="F4:F32">
    <cfRule type="expression" dxfId="153" priority="63">
      <formula>G4=2</formula>
    </cfRule>
    <cfRule type="expression" dxfId="152" priority="64">
      <formula>G4=1</formula>
    </cfRule>
  </conditionalFormatting>
  <conditionalFormatting sqref="K5:K32">
    <cfRule type="expression" dxfId="151" priority="61">
      <formula>L5=2</formula>
    </cfRule>
    <cfRule type="expression" dxfId="150" priority="62">
      <formula>L5=1</formula>
    </cfRule>
  </conditionalFormatting>
  <conditionalFormatting sqref="P5:P32">
    <cfRule type="expression" dxfId="149" priority="59">
      <formula>Q5=2</formula>
    </cfRule>
    <cfRule type="expression" dxfId="148" priority="60">
      <formula>Q5=1</formula>
    </cfRule>
  </conditionalFormatting>
  <conditionalFormatting sqref="U5:U32">
    <cfRule type="expression" dxfId="147" priority="57">
      <formula>V5=2</formula>
    </cfRule>
    <cfRule type="expression" dxfId="146" priority="58">
      <formula>V5=1</formula>
    </cfRule>
  </conditionalFormatting>
  <conditionalFormatting sqref="Z5:Z32">
    <cfRule type="expression" dxfId="145" priority="55">
      <formula>AA5=2</formula>
    </cfRule>
    <cfRule type="expression" dxfId="144" priority="56">
      <formula>AA5=1</formula>
    </cfRule>
  </conditionalFormatting>
  <conditionalFormatting sqref="AE5:AE32">
    <cfRule type="expression" dxfId="143" priority="53">
      <formula>AF5=2</formula>
    </cfRule>
    <cfRule type="expression" dxfId="142" priority="54">
      <formula>AF5=1</formula>
    </cfRule>
  </conditionalFormatting>
  <conditionalFormatting sqref="AJ5:AJ32">
    <cfRule type="expression" dxfId="141" priority="51">
      <formula>AK5=2</formula>
    </cfRule>
    <cfRule type="expression" dxfId="140" priority="52">
      <formula>AK5=1</formula>
    </cfRule>
  </conditionalFormatting>
  <conditionalFormatting sqref="AO5:AO32">
    <cfRule type="expression" dxfId="139" priority="49">
      <formula>AP5=2</formula>
    </cfRule>
    <cfRule type="expression" dxfId="138" priority="50">
      <formula>AP5=1</formula>
    </cfRule>
  </conditionalFormatting>
  <conditionalFormatting sqref="AT5:AT32">
    <cfRule type="expression" dxfId="137" priority="47">
      <formula>AU5=2</formula>
    </cfRule>
    <cfRule type="expression" dxfId="136" priority="48">
      <formula>AU5=1</formula>
    </cfRule>
  </conditionalFormatting>
  <conditionalFormatting sqref="AY5:AY32">
    <cfRule type="expression" dxfId="135" priority="45">
      <formula>AZ5=2</formula>
    </cfRule>
    <cfRule type="expression" dxfId="134" priority="46">
      <formula>AZ5=1</formula>
    </cfRule>
  </conditionalFormatting>
  <conditionalFormatting sqref="BD5:BD32">
    <cfRule type="expression" dxfId="133" priority="43">
      <formula>BE5=2</formula>
    </cfRule>
    <cfRule type="expression" dxfId="132" priority="44">
      <formula>BE5=1</formula>
    </cfRule>
  </conditionalFormatting>
  <conditionalFormatting sqref="K4">
    <cfRule type="expression" dxfId="131" priority="41">
      <formula>L4=2</formula>
    </cfRule>
    <cfRule type="expression" dxfId="130" priority="42">
      <formula>L4=1</formula>
    </cfRule>
  </conditionalFormatting>
  <conditionalFormatting sqref="P4">
    <cfRule type="expression" dxfId="129" priority="39">
      <formula>Q4=2</formula>
    </cfRule>
    <cfRule type="expression" dxfId="128" priority="40">
      <formula>Q4=1</formula>
    </cfRule>
  </conditionalFormatting>
  <conditionalFormatting sqref="U4">
    <cfRule type="expression" dxfId="127" priority="37">
      <formula>V4=2</formula>
    </cfRule>
    <cfRule type="expression" dxfId="126" priority="38">
      <formula>V4=1</formula>
    </cfRule>
  </conditionalFormatting>
  <conditionalFormatting sqref="Z4">
    <cfRule type="expression" dxfId="125" priority="35">
      <formula>AA4=2</formula>
    </cfRule>
    <cfRule type="expression" dxfId="124" priority="36">
      <formula>AA4=1</formula>
    </cfRule>
  </conditionalFormatting>
  <conditionalFormatting sqref="AE4">
    <cfRule type="expression" dxfId="123" priority="33">
      <formula>AF4=2</formula>
    </cfRule>
    <cfRule type="expression" dxfId="122" priority="34">
      <formula>AF4=1</formula>
    </cfRule>
  </conditionalFormatting>
  <conditionalFormatting sqref="AJ4">
    <cfRule type="expression" dxfId="121" priority="31">
      <formula>AK4=2</formula>
    </cfRule>
    <cfRule type="expression" dxfId="120" priority="32">
      <formula>AK4=1</formula>
    </cfRule>
  </conditionalFormatting>
  <conditionalFormatting sqref="AO4">
    <cfRule type="expression" dxfId="119" priority="29">
      <formula>AP4=2</formula>
    </cfRule>
    <cfRule type="expression" dxfId="118" priority="30">
      <formula>AP4=1</formula>
    </cfRule>
  </conditionalFormatting>
  <conditionalFormatting sqref="AT4">
    <cfRule type="expression" dxfId="117" priority="27">
      <formula>AU4=2</formula>
    </cfRule>
    <cfRule type="expression" dxfId="116" priority="28">
      <formula>AU4=1</formula>
    </cfRule>
  </conditionalFormatting>
  <conditionalFormatting sqref="AY4">
    <cfRule type="expression" dxfId="115" priority="25">
      <formula>AZ4=2</formula>
    </cfRule>
    <cfRule type="expression" dxfId="114" priority="26">
      <formula>AZ4=1</formula>
    </cfRule>
  </conditionalFormatting>
  <conditionalFormatting sqref="BD4">
    <cfRule type="expression" dxfId="113" priority="23">
      <formula>BE4=2</formula>
    </cfRule>
    <cfRule type="expression" dxfId="112" priority="24">
      <formula>BE4=1</formula>
    </cfRule>
  </conditionalFormatting>
  <conditionalFormatting sqref="BD33:BD34">
    <cfRule type="expression" dxfId="111" priority="1">
      <formula>BE33=2</formula>
    </cfRule>
    <cfRule type="expression" dxfId="110" priority="2">
      <formula>BE33=1</formula>
    </cfRule>
  </conditionalFormatting>
  <conditionalFormatting sqref="F33:F34">
    <cfRule type="expression" dxfId="109" priority="21">
      <formula>G33=2</formula>
    </cfRule>
    <cfRule type="expression" dxfId="108" priority="22">
      <formula>G33=1</formula>
    </cfRule>
  </conditionalFormatting>
  <conditionalFormatting sqref="K33:K34">
    <cfRule type="expression" dxfId="107" priority="19">
      <formula>L33=2</formula>
    </cfRule>
    <cfRule type="expression" dxfId="106" priority="20">
      <formula>L33=1</formula>
    </cfRule>
  </conditionalFormatting>
  <conditionalFormatting sqref="P33:P34">
    <cfRule type="expression" dxfId="105" priority="17">
      <formula>Q33=2</formula>
    </cfRule>
    <cfRule type="expression" dxfId="104" priority="18">
      <formula>Q33=1</formula>
    </cfRule>
  </conditionalFormatting>
  <conditionalFormatting sqref="U33:U34">
    <cfRule type="expression" dxfId="103" priority="15">
      <formula>V33=2</formula>
    </cfRule>
    <cfRule type="expression" dxfId="102" priority="16">
      <formula>V33=1</formula>
    </cfRule>
  </conditionalFormatting>
  <conditionalFormatting sqref="Z33:Z34">
    <cfRule type="expression" dxfId="101" priority="13">
      <formula>AA33=2</formula>
    </cfRule>
    <cfRule type="expression" dxfId="100" priority="14">
      <formula>AA33=1</formula>
    </cfRule>
  </conditionalFormatting>
  <conditionalFormatting sqref="AE33:AE34">
    <cfRule type="expression" dxfId="99" priority="11">
      <formula>AF33=2</formula>
    </cfRule>
    <cfRule type="expression" dxfId="98" priority="12">
      <formula>AF33=1</formula>
    </cfRule>
  </conditionalFormatting>
  <conditionalFormatting sqref="AJ33:AJ34">
    <cfRule type="expression" dxfId="97" priority="9">
      <formula>AK33=2</formula>
    </cfRule>
    <cfRule type="expression" dxfId="96" priority="10">
      <formula>AK33=1</formula>
    </cfRule>
  </conditionalFormatting>
  <conditionalFormatting sqref="AO33:AO34">
    <cfRule type="expression" dxfId="95" priority="7">
      <formula>AP33=2</formula>
    </cfRule>
    <cfRule type="expression" dxfId="94" priority="8">
      <formula>AP33=1</formula>
    </cfRule>
  </conditionalFormatting>
  <conditionalFormatting sqref="AT33:AT34">
    <cfRule type="expression" dxfId="93" priority="5">
      <formula>AU33=2</formula>
    </cfRule>
    <cfRule type="expression" dxfId="92" priority="6">
      <formula>AU33=1</formula>
    </cfRule>
  </conditionalFormatting>
  <conditionalFormatting sqref="AY33:AY34">
    <cfRule type="expression" dxfId="91" priority="3">
      <formula>AZ33=2</formula>
    </cfRule>
    <cfRule type="expression" dxfId="90" priority="4">
      <formula>AZ33=1</formula>
    </cfRule>
  </conditionalFormatting>
  <pageMargins left="0.25" right="0.25" top="0.75" bottom="0.75" header="0.3" footer="0.3"/>
  <pageSetup paperSize="261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6" defaultRowHeight="13.2"/>
  <cols>
    <col min="1" max="16384" width="6" style="13"/>
  </cols>
  <sheetData>
    <row r="1" spans="1:168" ht="22.5" customHeight="1">
      <c r="A1" s="143">
        <f>A4縦!A1</f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ht="52.5" customHeight="1">
      <c r="A2" s="144">
        <f>A1</f>
        <v>43466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>
        <f>O1</f>
        <v>43497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>
        <f>AC1</f>
        <v>43525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>
        <f>AQ1</f>
        <v>43556</v>
      </c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>
        <f>BE1</f>
        <v>43586</v>
      </c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>
        <f>BS1</f>
        <v>43617</v>
      </c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>
        <f>CG1</f>
        <v>43647</v>
      </c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>
        <f>CU1</f>
        <v>43678</v>
      </c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>
        <f>DI1</f>
        <v>43709</v>
      </c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>
        <f>DW1</f>
        <v>43739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>
        <f>EK1</f>
        <v>43770</v>
      </c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>
        <f>EY1</f>
        <v>43800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0" customFormat="1" ht="99" customHeight="1">
      <c r="A5" s="57" t="str">
        <f>IF(WEEKDAY(A1,1)=1,A1,"")</f>
        <v/>
      </c>
      <c r="B5" s="58" t="str">
        <f>IF(VLOOKUP(A5,スケジュール設定!$A$4:$C$375,3,FALSE)=0,"",VLOOKUP(A5,スケジュール設定!$A$4:$C$375,3,FALSE))</f>
        <v/>
      </c>
      <c r="C5" s="57" t="str">
        <f>IF(A5&lt;&gt;"",A5+1,IF(WEEKDAY(A1,1)=2,A1,""))</f>
        <v/>
      </c>
      <c r="D5" s="58" t="str">
        <f>IF(VLOOKUP(C5,スケジュール設定!$A$4:$C$375,3,FALSE)=0,"",VLOOKUP(C5,スケジュール設定!$A$4:$C$375,3,FALSE))</f>
        <v/>
      </c>
      <c r="E5" s="57">
        <f>IF(C5&lt;&gt;"",C5+1,IF(WEEKDAY(A1,1)=3,A1,""))</f>
        <v>43466</v>
      </c>
      <c r="F5" s="58" t="str">
        <f>IF(VLOOKUP(E5,スケジュール設定!$A$4:$C$375,3,FALSE)=0,"",VLOOKUP(E5,スケジュール設定!$A$4:$C$375,3,FALSE))</f>
        <v>元日</v>
      </c>
      <c r="G5" s="57">
        <f>IF(E5&lt;&gt;"",E5+1,IF(WEEKDAY(A1,1)=4,A1,""))</f>
        <v>43467</v>
      </c>
      <c r="H5" s="58" t="str">
        <f>IF(VLOOKUP(G5,スケジュール設定!$A$4:$C$375,3,FALSE)=0,"",VLOOKUP(G5,スケジュール設定!$A$4:$C$375,3,FALSE))</f>
        <v/>
      </c>
      <c r="I5" s="57">
        <f>IF(G5&lt;&gt;"",G5+1,IF(WEEKDAY(A1,1)=5,A1,""))</f>
        <v>43468</v>
      </c>
      <c r="J5" s="58" t="str">
        <f>IF(VLOOKUP(I5,スケジュール設定!$A$4:$C$375,3,FALSE)=0,"",VLOOKUP(I5,スケジュール設定!$A$4:$C$375,3,FALSE))</f>
        <v/>
      </c>
      <c r="K5" s="57">
        <f>IF(I5&lt;&gt;"",I5+1,IF(WEEKDAY(A1,1)=6,A1,""))</f>
        <v>43469</v>
      </c>
      <c r="L5" s="58" t="str">
        <f>IF(VLOOKUP(K5,スケジュール設定!$A$4:$C$375,3,FALSE)=0,"",VLOOKUP(K5,スケジュール設定!$A$4:$C$375,3,FALSE))</f>
        <v/>
      </c>
      <c r="M5" s="59">
        <f>IF(K5&lt;&gt;"",K5+1,IF(WEEKDAY(A1,1)=7,A1,""))</f>
        <v>43470</v>
      </c>
      <c r="N5" s="58" t="str">
        <f>IF(VLOOKUP(M5,スケジュール設定!$A$4:$C$375,3,FALSE)=0,"",VLOOKUP(M5,スケジュール設定!$A$4:$C$375,3,FALSE))</f>
        <v/>
      </c>
      <c r="O5" s="57" t="str">
        <f>IF(WEEKDAY(O1,1)=1,O1,"")</f>
        <v/>
      </c>
      <c r="P5" s="58" t="str">
        <f>IF(VLOOKUP(O5,スケジュール設定!$A$4:$C$375,3,FALSE)=0,"",VLOOKUP(O5,スケジュール設定!$A$4:$C$375,3,FALSE))</f>
        <v/>
      </c>
      <c r="Q5" s="57" t="str">
        <f>IF(O5&lt;&gt;"",O5+1,IF(WEEKDAY(O1,1)=2,O1,""))</f>
        <v/>
      </c>
      <c r="R5" s="58" t="str">
        <f>IF(VLOOKUP(Q5,スケジュール設定!$A$4:$C$375,3,FALSE)=0,"",VLOOKUP(Q5,スケジュール設定!$A$4:$C$375,3,FALSE))</f>
        <v/>
      </c>
      <c r="S5" s="57" t="str">
        <f>IF(Q5&lt;&gt;"",Q5+1,IF(WEEKDAY(O1,1)=3,O1,""))</f>
        <v/>
      </c>
      <c r="T5" s="58" t="str">
        <f>IF(VLOOKUP(S5,スケジュール設定!$A$4:$C$375,3,FALSE)=0,"",VLOOKUP(S5,スケジュール設定!$A$4:$C$375,3,FALSE))</f>
        <v/>
      </c>
      <c r="U5" s="57" t="str">
        <f>IF(S5&lt;&gt;"",S5+1,IF(WEEKDAY(O1,1)=4,O1,""))</f>
        <v/>
      </c>
      <c r="V5" s="58" t="str">
        <f>IF(VLOOKUP(U5,スケジュール設定!$A$4:$C$375,3,FALSE)=0,"",VLOOKUP(U5,スケジュール設定!$A$4:$C$375,3,FALSE))</f>
        <v/>
      </c>
      <c r="W5" s="57" t="str">
        <f>IF(U5&lt;&gt;"",U5+1,IF(WEEKDAY(O1,1)=5,O1,""))</f>
        <v/>
      </c>
      <c r="X5" s="58" t="str">
        <f>IF(VLOOKUP(W5,スケジュール設定!$A$4:$C$375,3,FALSE)=0,"",VLOOKUP(W5,スケジュール設定!$A$4:$C$375,3,FALSE))</f>
        <v/>
      </c>
      <c r="Y5" s="57">
        <f>IF(W5&lt;&gt;"",W5+1,IF(WEEKDAY(O1,1)=6,O1,""))</f>
        <v>43497</v>
      </c>
      <c r="Z5" s="58" t="str">
        <f>IF(VLOOKUP(Y5,スケジュール設定!$A$4:$C$375,3,FALSE)=0,"",VLOOKUP(Y5,スケジュール設定!$A$4:$C$375,3,FALSE))</f>
        <v/>
      </c>
      <c r="AA5" s="59">
        <f>IF(Y5&lt;&gt;"",Y5+1,IF(WEEKDAY(O1,1)=7,O1,""))</f>
        <v>43498</v>
      </c>
      <c r="AB5" s="58" t="str">
        <f>IF(VLOOKUP(AA5,スケジュール設定!$A$4:$C$375,3,FALSE)=0,"",VLOOKUP(AA5,スケジュール設定!$A$4:$C$375,3,FALSE))</f>
        <v/>
      </c>
      <c r="AC5" s="57" t="str">
        <f>IF(WEEKDAY(AC1,1)=1,AC1,"")</f>
        <v/>
      </c>
      <c r="AD5" s="58" t="str">
        <f>IF(VLOOKUP(AC5,スケジュール設定!$A$4:$C$375,3,FALSE)=0,"",VLOOKUP(AC5,スケジュール設定!$A$4:$C$375,3,FALSE))</f>
        <v/>
      </c>
      <c r="AE5" s="57" t="str">
        <f>IF(AC5&lt;&gt;"",AC5+1,IF(WEEKDAY(AC1,1)=2,AC1,""))</f>
        <v/>
      </c>
      <c r="AF5" s="58" t="str">
        <f>IF(VLOOKUP(AE5,スケジュール設定!$A$4:$C$375,3,FALSE)=0,"",VLOOKUP(AE5,スケジュール設定!$A$4:$C$375,3,FALSE))</f>
        <v/>
      </c>
      <c r="AG5" s="57" t="str">
        <f>IF(AE5&lt;&gt;"",AE5+1,IF(WEEKDAY(AC1,1)=3,AC1,""))</f>
        <v/>
      </c>
      <c r="AH5" s="58" t="str">
        <f>IF(VLOOKUP(AG5,スケジュール設定!$A$4:$C$375,3,FALSE)=0,"",VLOOKUP(AG5,スケジュール設定!$A$4:$C$375,3,FALSE))</f>
        <v/>
      </c>
      <c r="AI5" s="57" t="str">
        <f>IF(AG5&lt;&gt;"",AG5+1,IF(WEEKDAY(AC1,1)=4,AC1,""))</f>
        <v/>
      </c>
      <c r="AJ5" s="58" t="str">
        <f>IF(VLOOKUP(AI5,スケジュール設定!$A$4:$C$375,3,FALSE)=0,"",VLOOKUP(AI5,スケジュール設定!$A$4:$C$375,3,FALSE))</f>
        <v/>
      </c>
      <c r="AK5" s="57" t="str">
        <f>IF(AI5&lt;&gt;"",AI5+1,IF(WEEKDAY(AC1,1)=5,AC1,""))</f>
        <v/>
      </c>
      <c r="AL5" s="58" t="str">
        <f>IF(VLOOKUP(AK5,スケジュール設定!$A$4:$C$375,3,FALSE)=0,"",VLOOKUP(AK5,スケジュール設定!$A$4:$C$375,3,FALSE))</f>
        <v/>
      </c>
      <c r="AM5" s="57">
        <f>IF(AK5&lt;&gt;"",AK5+1,IF(WEEKDAY(AC1,1)=6,AC1,""))</f>
        <v>43525</v>
      </c>
      <c r="AN5" s="58" t="str">
        <f>IF(VLOOKUP(AM5,スケジュール設定!$A$4:$C$375,3,FALSE)=0,"",VLOOKUP(AM5,スケジュール設定!$A$4:$C$375,3,FALSE))</f>
        <v/>
      </c>
      <c r="AO5" s="59">
        <f>IF(AM5&lt;&gt;"",AM5+1,IF(WEEKDAY(AC1,1)=7,AC1,""))</f>
        <v>43526</v>
      </c>
      <c r="AP5" s="58" t="str">
        <f>IF(VLOOKUP(AO5,スケジュール設定!$A$4:$C$375,3,FALSE)=0,"",VLOOKUP(AO5,スケジュール設定!$A$4:$C$375,3,FALSE))</f>
        <v/>
      </c>
      <c r="AQ5" s="57" t="str">
        <f>IF(WEEKDAY(AQ1,1)=1,AQ1,"")</f>
        <v/>
      </c>
      <c r="AR5" s="58" t="str">
        <f>IF(VLOOKUP(AQ5,スケジュール設定!$A$4:$C$375,3,FALSE)=0,"",VLOOKUP(AQ5,スケジュール設定!$A$4:$C$375,3,FALSE))</f>
        <v/>
      </c>
      <c r="AS5" s="57">
        <f>IF(AQ5&lt;&gt;"",AQ5+1,IF(WEEKDAY(AQ1,1)=2,AQ1,""))</f>
        <v>43556</v>
      </c>
      <c r="AT5" s="58" t="str">
        <f>IF(VLOOKUP(AS5,スケジュール設定!$A$4:$C$375,3,FALSE)=0,"",VLOOKUP(AS5,スケジュール設定!$A$4:$C$375,3,FALSE))</f>
        <v/>
      </c>
      <c r="AU5" s="57">
        <f>IF(AS5&lt;&gt;"",AS5+1,IF(WEEKDAY(AQ1,1)=3,AQ1,""))</f>
        <v>43557</v>
      </c>
      <c r="AV5" s="58" t="str">
        <f>IF(VLOOKUP(AU5,スケジュール設定!$A$4:$C$375,3,FALSE)=0,"",VLOOKUP(AU5,スケジュール設定!$A$4:$C$375,3,FALSE))</f>
        <v/>
      </c>
      <c r="AW5" s="57">
        <f>IF(AU5&lt;&gt;"",AU5+1,IF(WEEKDAY(AQ1,1)=4,AQ1,""))</f>
        <v>43558</v>
      </c>
      <c r="AX5" s="58" t="str">
        <f>IF(VLOOKUP(AW5,スケジュール設定!$A$4:$C$375,3,FALSE)=0,"",VLOOKUP(AW5,スケジュール設定!$A$4:$C$375,3,FALSE))</f>
        <v/>
      </c>
      <c r="AY5" s="57">
        <f>IF(AW5&lt;&gt;"",AW5+1,IF(WEEKDAY(AQ1,1)=5,AQ1,""))</f>
        <v>43559</v>
      </c>
      <c r="AZ5" s="58" t="str">
        <f>IF(VLOOKUP(AY5,スケジュール設定!$A$4:$C$375,3,FALSE)=0,"",VLOOKUP(AY5,スケジュール設定!$A$4:$C$375,3,FALSE))</f>
        <v/>
      </c>
      <c r="BA5" s="57">
        <f>IF(AY5&lt;&gt;"",AY5+1,IF(WEEKDAY(AQ1,1)=6,AQ1,""))</f>
        <v>43560</v>
      </c>
      <c r="BB5" s="58" t="str">
        <f>IF(VLOOKUP(BA5,スケジュール設定!$A$4:$C$375,3,FALSE)=0,"",VLOOKUP(BA5,スケジュール設定!$A$4:$C$375,3,FALSE))</f>
        <v/>
      </c>
      <c r="BC5" s="59">
        <f>IF(BA5&lt;&gt;"",BA5+1,IF(WEEKDAY(AQ1,1)=7,AQ1,""))</f>
        <v>43561</v>
      </c>
      <c r="BD5" s="58" t="str">
        <f>IF(VLOOKUP(BC5,スケジュール設定!$A$4:$C$375,3,FALSE)=0,"",VLOOKUP(BC5,スケジュール設定!$A$4:$C$375,3,FALSE))</f>
        <v/>
      </c>
      <c r="BE5" s="57" t="str">
        <f>IF(WEEKDAY(BE1,1)=1,BE1,"")</f>
        <v/>
      </c>
      <c r="BF5" s="58" t="str">
        <f>IF(VLOOKUP(BE5,スケジュール設定!$A$4:$C$375,3,FALSE)=0,"",VLOOKUP(BE5,スケジュール設定!$A$4:$C$375,3,FALSE))</f>
        <v/>
      </c>
      <c r="BG5" s="57" t="str">
        <f>IF(BE5&lt;&gt;"",BE5+1,IF(WEEKDAY(BE1,1)=2,BE1,""))</f>
        <v/>
      </c>
      <c r="BH5" s="58" t="str">
        <f>IF(VLOOKUP(BG5,スケジュール設定!$A$4:$C$375,3,FALSE)=0,"",VLOOKUP(BG5,スケジュール設定!$A$4:$C$375,3,FALSE))</f>
        <v/>
      </c>
      <c r="BI5" s="57" t="str">
        <f>IF(BG5&lt;&gt;"",BG5+1,IF(WEEKDAY(BE1,1)=3,BE1,""))</f>
        <v/>
      </c>
      <c r="BJ5" s="58" t="str">
        <f>IF(VLOOKUP(BI5,スケジュール設定!$A$4:$C$375,3,FALSE)=0,"",VLOOKUP(BI5,スケジュール設定!$A$4:$C$375,3,FALSE))</f>
        <v/>
      </c>
      <c r="BK5" s="57">
        <f>IF(BI5&lt;&gt;"",BI5+1,IF(WEEKDAY(BE1,1)=4,BE1,""))</f>
        <v>43586</v>
      </c>
      <c r="BL5" s="58" t="str">
        <f>IF(VLOOKUP(BK5,スケジュール設定!$A$4:$C$375,3,FALSE)=0,"",VLOOKUP(BK5,スケジュール設定!$A$4:$C$375,3,FALSE))</f>
        <v>祝日</v>
      </c>
      <c r="BM5" s="57">
        <f>IF(BK5&lt;&gt;"",BK5+1,IF(WEEKDAY(BE1,1)=5,BE1,""))</f>
        <v>43587</v>
      </c>
      <c r="BN5" s="58" t="str">
        <f>IF(VLOOKUP(BM5,スケジュール設定!$A$4:$C$375,3,FALSE)=0,"",VLOOKUP(BM5,スケジュール設定!$A$4:$C$375,3,FALSE))</f>
        <v>国民の休日</v>
      </c>
      <c r="BO5" s="57">
        <f>IF(BM5&lt;&gt;"",BM5+1,IF(WEEKDAY(BE1,1)=6,BE1,""))</f>
        <v>43588</v>
      </c>
      <c r="BP5" s="58" t="str">
        <f>IF(VLOOKUP(BO5,スケジュール設定!$A$4:$C$375,3,FALSE)=0,"",VLOOKUP(BO5,スケジュール設定!$A$4:$C$375,3,FALSE))</f>
        <v>憲法記念日</v>
      </c>
      <c r="BQ5" s="59">
        <f>IF(BO5&lt;&gt;"",BO5+1,IF(WEEKDAY(BE1,1)=7,BE1,""))</f>
        <v>43589</v>
      </c>
      <c r="BR5" s="58" t="str">
        <f>IF(VLOOKUP(BQ5,スケジュール設定!$A$4:$C$375,3,FALSE)=0,"",VLOOKUP(BQ5,スケジュール設定!$A$4:$C$375,3,FALSE))</f>
        <v>みどりの日</v>
      </c>
      <c r="BS5" s="57" t="str">
        <f>IF(WEEKDAY(BS1,1)=1,BS1,"")</f>
        <v/>
      </c>
      <c r="BT5" s="58" t="str">
        <f>IF(VLOOKUP(BS5,スケジュール設定!$A$4:$C$375,3,FALSE)=0,"",VLOOKUP(BS5,スケジュール設定!$A$4:$C$375,3,FALSE))</f>
        <v/>
      </c>
      <c r="BU5" s="57" t="str">
        <f>IF(BS5&lt;&gt;"",BS5+1,IF(WEEKDAY(BS1,1)=2,BS1,""))</f>
        <v/>
      </c>
      <c r="BV5" s="58" t="str">
        <f>IF(VLOOKUP(BU5,スケジュール設定!$A$4:$C$375,3,FALSE)=0,"",VLOOKUP(BU5,スケジュール設定!$A$4:$C$375,3,FALSE))</f>
        <v/>
      </c>
      <c r="BW5" s="57" t="str">
        <f>IF(BU5&lt;&gt;"",BU5+1,IF(WEEKDAY(BS1,1)=3,BS1,""))</f>
        <v/>
      </c>
      <c r="BX5" s="58" t="str">
        <f>IF(VLOOKUP(BW5,スケジュール設定!$A$4:$C$375,3,FALSE)=0,"",VLOOKUP(BW5,スケジュール設定!$A$4:$C$375,3,FALSE))</f>
        <v/>
      </c>
      <c r="BY5" s="57" t="str">
        <f>IF(BW5&lt;&gt;"",BW5+1,IF(WEEKDAY(BS1,1)=4,BS1,""))</f>
        <v/>
      </c>
      <c r="BZ5" s="58" t="str">
        <f>IF(VLOOKUP(BY5,スケジュール設定!$A$4:$C$375,3,FALSE)=0,"",VLOOKUP(BY5,スケジュール設定!$A$4:$C$375,3,FALSE))</f>
        <v/>
      </c>
      <c r="CA5" s="57" t="str">
        <f>IF(BY5&lt;&gt;"",BY5+1,IF(WEEKDAY(BS1,1)=5,BS1,""))</f>
        <v/>
      </c>
      <c r="CB5" s="58" t="str">
        <f>IF(VLOOKUP(CA5,スケジュール設定!$A$4:$C$375,3,FALSE)=0,"",VLOOKUP(CA5,スケジュール設定!$A$4:$C$375,3,FALSE))</f>
        <v/>
      </c>
      <c r="CC5" s="57" t="str">
        <f>IF(CA5&lt;&gt;"",CA5+1,IF(WEEKDAY(BS1,1)=6,BS1,""))</f>
        <v/>
      </c>
      <c r="CD5" s="58" t="str">
        <f>IF(VLOOKUP(CC5,スケジュール設定!$A$4:$C$375,3,FALSE)=0,"",VLOOKUP(CC5,スケジュール設定!$A$4:$C$375,3,FALSE))</f>
        <v/>
      </c>
      <c r="CE5" s="59">
        <f>IF(CC5&lt;&gt;"",CC5+1,IF(WEEKDAY(BS1,1)=7,BS1,""))</f>
        <v>43617</v>
      </c>
      <c r="CF5" s="58" t="str">
        <f>IF(VLOOKUP(CE5,スケジュール設定!$A$4:$C$375,3,FALSE)=0,"",VLOOKUP(CE5,スケジュール設定!$A$4:$C$375,3,FALSE))</f>
        <v/>
      </c>
      <c r="CG5" s="57" t="str">
        <f>IF(WEEKDAY(CG1,1)=1,CG1,"")</f>
        <v/>
      </c>
      <c r="CH5" s="58" t="str">
        <f>IF(VLOOKUP(CG5,スケジュール設定!$A$4:$C$375,3,FALSE)=0,"",VLOOKUP(CG5,スケジュール設定!$A$4:$C$375,3,FALSE))</f>
        <v/>
      </c>
      <c r="CI5" s="57">
        <f>IF(CG5&lt;&gt;"",CG5+1,IF(WEEKDAY(CG1,1)=2,CG1,""))</f>
        <v>43647</v>
      </c>
      <c r="CJ5" s="58" t="str">
        <f>IF(VLOOKUP(CI5,スケジュール設定!$A$4:$C$375,3,FALSE)=0,"",VLOOKUP(CI5,スケジュール設定!$A$4:$C$375,3,FALSE))</f>
        <v/>
      </c>
      <c r="CK5" s="57">
        <f>IF(CI5&lt;&gt;"",CI5+1,IF(WEEKDAY(CG1,1)=3,CG1,""))</f>
        <v>43648</v>
      </c>
      <c r="CL5" s="58" t="str">
        <f>IF(VLOOKUP(CK5,スケジュール設定!$A$4:$C$375,3,FALSE)=0,"",VLOOKUP(CK5,スケジュール設定!$A$4:$C$375,3,FALSE))</f>
        <v/>
      </c>
      <c r="CM5" s="57">
        <f>IF(CK5&lt;&gt;"",CK5+1,IF(WEEKDAY(CG1,1)=4,CG1,""))</f>
        <v>43649</v>
      </c>
      <c r="CN5" s="58" t="str">
        <f>IF(VLOOKUP(CM5,スケジュール設定!$A$4:$C$375,3,FALSE)=0,"",VLOOKUP(CM5,スケジュール設定!$A$4:$C$375,3,FALSE))</f>
        <v/>
      </c>
      <c r="CO5" s="57">
        <f>IF(CM5&lt;&gt;"",CM5+1,IF(WEEKDAY(CG1,1)=5,CG1,""))</f>
        <v>43650</v>
      </c>
      <c r="CP5" s="58" t="str">
        <f>IF(VLOOKUP(CO5,スケジュール設定!$A$4:$C$375,3,FALSE)=0,"",VLOOKUP(CO5,スケジュール設定!$A$4:$C$375,3,FALSE))</f>
        <v/>
      </c>
      <c r="CQ5" s="57">
        <f>IF(CO5&lt;&gt;"",CO5+1,IF(WEEKDAY(CG1,1)=6,CG1,""))</f>
        <v>43651</v>
      </c>
      <c r="CR5" s="58" t="str">
        <f>IF(VLOOKUP(CQ5,スケジュール設定!$A$4:$C$375,3,FALSE)=0,"",VLOOKUP(CQ5,スケジュール設定!$A$4:$C$375,3,FALSE))</f>
        <v/>
      </c>
      <c r="CS5" s="59">
        <f>IF(CQ5&lt;&gt;"",CQ5+1,IF(WEEKDAY(CG1,1)=7,CG1,""))</f>
        <v>43652</v>
      </c>
      <c r="CT5" s="58" t="str">
        <f>IF(VLOOKUP(CS5,スケジュール設定!$A$4:$C$375,3,FALSE)=0,"",VLOOKUP(CS5,スケジュール設定!$A$4:$C$375,3,FALSE))</f>
        <v/>
      </c>
      <c r="CU5" s="57" t="str">
        <f>IF(WEEKDAY(CU1,1)=1,CU1,"")</f>
        <v/>
      </c>
      <c r="CV5" s="58" t="str">
        <f>IF(VLOOKUP(CU5,スケジュール設定!$A$4:$C$375,3,FALSE)=0,"",VLOOKUP(CU5,スケジュール設定!$A$4:$C$375,3,FALSE))</f>
        <v/>
      </c>
      <c r="CW5" s="57" t="str">
        <f>IF(CU5&lt;&gt;"",CU5+1,IF(WEEKDAY(CU1,1)=2,CU1,""))</f>
        <v/>
      </c>
      <c r="CX5" s="58" t="str">
        <f>IF(VLOOKUP(CW5,スケジュール設定!$A$4:$C$375,3,FALSE)=0,"",VLOOKUP(CW5,スケジュール設定!$A$4:$C$375,3,FALSE))</f>
        <v/>
      </c>
      <c r="CY5" s="57" t="str">
        <f>IF(CW5&lt;&gt;"",CW5+1,IF(WEEKDAY(CU1,1)=3,CU1,""))</f>
        <v/>
      </c>
      <c r="CZ5" s="58" t="str">
        <f>IF(VLOOKUP(CY5,スケジュール設定!$A$4:$C$375,3,FALSE)=0,"",VLOOKUP(CY5,スケジュール設定!$A$4:$C$375,3,FALSE))</f>
        <v/>
      </c>
      <c r="DA5" s="57" t="str">
        <f>IF(CY5&lt;&gt;"",CY5+1,IF(WEEKDAY(CU1,1)=4,CU1,""))</f>
        <v/>
      </c>
      <c r="DB5" s="58" t="str">
        <f>IF(VLOOKUP(DA5,スケジュール設定!$A$4:$C$375,3,FALSE)=0,"",VLOOKUP(DA5,スケジュール設定!$A$4:$C$375,3,FALSE))</f>
        <v/>
      </c>
      <c r="DC5" s="57">
        <f>IF(DA5&lt;&gt;"",DA5+1,IF(WEEKDAY(CU1,1)=5,CU1,""))</f>
        <v>43678</v>
      </c>
      <c r="DD5" s="58" t="str">
        <f>IF(VLOOKUP(DC5,スケジュール設定!$A$4:$C$375,3,FALSE)=0,"",VLOOKUP(DC5,スケジュール設定!$A$4:$C$375,3,FALSE))</f>
        <v/>
      </c>
      <c r="DE5" s="57">
        <f>IF(DC5&lt;&gt;"",DC5+1,IF(WEEKDAY(CU1,1)=6,CU1,""))</f>
        <v>43679</v>
      </c>
      <c r="DF5" s="58" t="str">
        <f>IF(VLOOKUP(DE5,スケジュール設定!$A$4:$C$375,3,FALSE)=0,"",VLOOKUP(DE5,スケジュール設定!$A$4:$C$375,3,FALSE))</f>
        <v/>
      </c>
      <c r="DG5" s="59">
        <f>IF(DE5&lt;&gt;"",DE5+1,IF(WEEKDAY(CU1,1)=7,CU1,""))</f>
        <v>43680</v>
      </c>
      <c r="DH5" s="58" t="str">
        <f>IF(VLOOKUP(DG5,スケジュール設定!$A$4:$C$375,3,FALSE)=0,"",VLOOKUP(DG5,スケジュール設定!$A$4:$C$375,3,FALSE))</f>
        <v/>
      </c>
      <c r="DI5" s="57">
        <f>IF(WEEKDAY(DI1,1)=1,DI1,"")</f>
        <v>43709</v>
      </c>
      <c r="DJ5" s="58" t="str">
        <f>IF(VLOOKUP(DI5,スケジュール設定!$A$4:$C$375,3,FALSE)=0,"",VLOOKUP(DI5,スケジュール設定!$A$4:$C$375,3,FALSE))</f>
        <v/>
      </c>
      <c r="DK5" s="57">
        <f>IF(DI5&lt;&gt;"",DI5+1,IF(WEEKDAY(DI1,1)=2,DI1,""))</f>
        <v>43710</v>
      </c>
      <c r="DL5" s="58" t="str">
        <f>IF(VLOOKUP(DK5,スケジュール設定!$A$4:$C$375,3,FALSE)=0,"",VLOOKUP(DK5,スケジュール設定!$A$4:$C$375,3,FALSE))</f>
        <v/>
      </c>
      <c r="DM5" s="57">
        <f>IF(DK5&lt;&gt;"",DK5+1,IF(WEEKDAY(DI1,1)=3,DI1,""))</f>
        <v>43711</v>
      </c>
      <c r="DN5" s="58" t="str">
        <f>IF(VLOOKUP(DM5,スケジュール設定!$A$4:$C$375,3,FALSE)=0,"",VLOOKUP(DM5,スケジュール設定!$A$4:$C$375,3,FALSE))</f>
        <v/>
      </c>
      <c r="DO5" s="57">
        <f>IF(DM5&lt;&gt;"",DM5+1,IF(WEEKDAY(DI1,1)=4,DI1,""))</f>
        <v>43712</v>
      </c>
      <c r="DP5" s="58" t="str">
        <f>IF(VLOOKUP(DO5,スケジュール設定!$A$4:$C$375,3,FALSE)=0,"",VLOOKUP(DO5,スケジュール設定!$A$4:$C$375,3,FALSE))</f>
        <v/>
      </c>
      <c r="DQ5" s="57">
        <f>IF(DO5&lt;&gt;"",DO5+1,IF(WEEKDAY(DI1,1)=5,DI1,""))</f>
        <v>43713</v>
      </c>
      <c r="DR5" s="58" t="str">
        <f>IF(VLOOKUP(DQ5,スケジュール設定!$A$4:$C$375,3,FALSE)=0,"",VLOOKUP(DQ5,スケジュール設定!$A$4:$C$375,3,FALSE))</f>
        <v/>
      </c>
      <c r="DS5" s="57">
        <f>IF(DQ5&lt;&gt;"",DQ5+1,IF(WEEKDAY(DI1,1)=6,DI1,""))</f>
        <v>43714</v>
      </c>
      <c r="DT5" s="58" t="str">
        <f>IF(VLOOKUP(DS5,スケジュール設定!$A$4:$C$375,3,FALSE)=0,"",VLOOKUP(DS5,スケジュール設定!$A$4:$C$375,3,FALSE))</f>
        <v/>
      </c>
      <c r="DU5" s="59">
        <f>IF(DS5&lt;&gt;"",DS5+1,IF(WEEKDAY(DI1,1)=7,DI1,""))</f>
        <v>43715</v>
      </c>
      <c r="DV5" s="58" t="str">
        <f>IF(VLOOKUP(DU5,スケジュール設定!$A$4:$C$375,3,FALSE)=0,"",VLOOKUP(DU5,スケジュール設定!$A$4:$C$375,3,FALSE))</f>
        <v/>
      </c>
      <c r="DW5" s="57" t="str">
        <f>IF(WEEKDAY(DW1,1)=1,DW1,"")</f>
        <v/>
      </c>
      <c r="DX5" s="58" t="str">
        <f>IF(VLOOKUP(DW5,スケジュール設定!$A$4:$C$375,3,FALSE)=0,"",VLOOKUP(DW5,スケジュール設定!$A$4:$C$375,3,FALSE))</f>
        <v/>
      </c>
      <c r="DY5" s="57" t="str">
        <f>IF(DW5&lt;&gt;"",DW5+1,IF(WEEKDAY(DW1,1)=2,DW1,""))</f>
        <v/>
      </c>
      <c r="DZ5" s="58" t="str">
        <f>IF(VLOOKUP(DY5,スケジュール設定!$A$4:$C$375,3,FALSE)=0,"",VLOOKUP(DY5,スケジュール設定!$A$4:$C$375,3,FALSE))</f>
        <v/>
      </c>
      <c r="EA5" s="57">
        <f>IF(DY5&lt;&gt;"",DY5+1,IF(WEEKDAY(DW1,1)=3,DW1,""))</f>
        <v>43739</v>
      </c>
      <c r="EB5" s="58" t="str">
        <f>IF(VLOOKUP(EA5,スケジュール設定!$A$4:$C$375,3,FALSE)=0,"",VLOOKUP(EA5,スケジュール設定!$A$4:$C$375,3,FALSE))</f>
        <v/>
      </c>
      <c r="EC5" s="57">
        <f>IF(EA5&lt;&gt;"",EA5+1,IF(WEEKDAY(DW1,1)=4,DW1,""))</f>
        <v>43740</v>
      </c>
      <c r="ED5" s="58" t="str">
        <f>IF(VLOOKUP(EC5,スケジュール設定!$A$4:$C$375,3,FALSE)=0,"",VLOOKUP(EC5,スケジュール設定!$A$4:$C$375,3,FALSE))</f>
        <v/>
      </c>
      <c r="EE5" s="57">
        <f>IF(EC5&lt;&gt;"",EC5+1,IF(WEEKDAY(DW1,1)=5,DW1,""))</f>
        <v>43741</v>
      </c>
      <c r="EF5" s="58" t="str">
        <f>IF(VLOOKUP(EE5,スケジュール設定!$A$4:$C$375,3,FALSE)=0,"",VLOOKUP(EE5,スケジュール設定!$A$4:$C$375,3,FALSE))</f>
        <v/>
      </c>
      <c r="EG5" s="57">
        <f>IF(EE5&lt;&gt;"",EE5+1,IF(WEEKDAY(DW1,1)=6,DW1,""))</f>
        <v>43742</v>
      </c>
      <c r="EH5" s="58" t="str">
        <f>IF(VLOOKUP(EG5,スケジュール設定!$A$4:$C$375,3,FALSE)=0,"",VLOOKUP(EG5,スケジュール設定!$A$4:$C$375,3,FALSE))</f>
        <v/>
      </c>
      <c r="EI5" s="59">
        <f>IF(EG5&lt;&gt;"",EG5+1,IF(WEEKDAY(DW1,1)=7,DW1,""))</f>
        <v>43743</v>
      </c>
      <c r="EJ5" s="58" t="str">
        <f>IF(VLOOKUP(EI5,スケジュール設定!$A$4:$C$375,3,FALSE)=0,"",VLOOKUP(EI5,スケジュール設定!$A$4:$C$375,3,FALSE))</f>
        <v/>
      </c>
      <c r="EK5" s="57" t="str">
        <f>IF(WEEKDAY(EK1,1)=1,EK1,"")</f>
        <v/>
      </c>
      <c r="EL5" s="58" t="str">
        <f>IF(VLOOKUP(EK5,スケジュール設定!$A$4:$C$375,3,FALSE)=0,"",VLOOKUP(EK5,スケジュール設定!$A$4:$C$375,3,FALSE))</f>
        <v/>
      </c>
      <c r="EM5" s="57" t="str">
        <f>IF(EK5&lt;&gt;"",EK5+1,IF(WEEKDAY(EK1,1)=2,EK1,""))</f>
        <v/>
      </c>
      <c r="EN5" s="58" t="str">
        <f>IF(VLOOKUP(EM5,スケジュール設定!$A$4:$C$375,3,FALSE)=0,"",VLOOKUP(EM5,スケジュール設定!$A$4:$C$375,3,FALSE))</f>
        <v/>
      </c>
      <c r="EO5" s="57" t="str">
        <f>IF(EM5&lt;&gt;"",EM5+1,IF(WEEKDAY(EK1,1)=3,EK1,""))</f>
        <v/>
      </c>
      <c r="EP5" s="58" t="str">
        <f>IF(VLOOKUP(EO5,スケジュール設定!$A$4:$C$375,3,FALSE)=0,"",VLOOKUP(EO5,スケジュール設定!$A$4:$C$375,3,FALSE))</f>
        <v/>
      </c>
      <c r="EQ5" s="57" t="str">
        <f>IF(EO5&lt;&gt;"",EO5+1,IF(WEEKDAY(EK1,1)=4,EK1,""))</f>
        <v/>
      </c>
      <c r="ER5" s="58" t="str">
        <f>IF(VLOOKUP(EQ5,スケジュール設定!$A$4:$C$375,3,FALSE)=0,"",VLOOKUP(EQ5,スケジュール設定!$A$4:$C$375,3,FALSE))</f>
        <v/>
      </c>
      <c r="ES5" s="57" t="str">
        <f>IF(EQ5&lt;&gt;"",EQ5+1,IF(WEEKDAY(EK1,1)=5,EK1,""))</f>
        <v/>
      </c>
      <c r="ET5" s="58" t="str">
        <f>IF(VLOOKUP(ES5,スケジュール設定!$A$4:$C$375,3,FALSE)=0,"",VLOOKUP(ES5,スケジュール設定!$A$4:$C$375,3,FALSE))</f>
        <v/>
      </c>
      <c r="EU5" s="57">
        <f>IF(ES5&lt;&gt;"",ES5+1,IF(WEEKDAY(EK1,1)=6,EK1,""))</f>
        <v>43770</v>
      </c>
      <c r="EV5" s="58" t="str">
        <f>IF(VLOOKUP(EU5,スケジュール設定!$A$4:$C$375,3,FALSE)=0,"",VLOOKUP(EU5,スケジュール設定!$A$4:$C$375,3,FALSE))</f>
        <v/>
      </c>
      <c r="EW5" s="59">
        <f>IF(EU5&lt;&gt;"",EU5+1,IF(WEEKDAY(EK1,1)=7,EK1,""))</f>
        <v>43771</v>
      </c>
      <c r="EX5" s="58" t="str">
        <f>IF(VLOOKUP(EW5,スケジュール設定!$A$4:$C$375,3,FALSE)=0,"",VLOOKUP(EW5,スケジュール設定!$A$4:$C$375,3,FALSE))</f>
        <v/>
      </c>
      <c r="EY5" s="57">
        <f>IF(WEEKDAY(EY1,1)=1,EY1,"")</f>
        <v>43800</v>
      </c>
      <c r="EZ5" s="58" t="str">
        <f>IF(VLOOKUP(EY5,スケジュール設定!$A$4:$C$375,3,FALSE)=0,"",VLOOKUP(EY5,スケジュール設定!$A$4:$C$375,3,FALSE))</f>
        <v/>
      </c>
      <c r="FA5" s="57">
        <f>IF(EY5&lt;&gt;"",EY5+1,IF(WEEKDAY(EY1,1)=2,EY1,""))</f>
        <v>43801</v>
      </c>
      <c r="FB5" s="58" t="str">
        <f>IF(VLOOKUP(FA5,スケジュール設定!$A$4:$C$375,3,FALSE)=0,"",VLOOKUP(FA5,スケジュール設定!$A$4:$C$375,3,FALSE))</f>
        <v/>
      </c>
      <c r="FC5" s="57">
        <f>IF(FA5&lt;&gt;"",FA5+1,IF(WEEKDAY(EY1,1)=3,EY1,""))</f>
        <v>43802</v>
      </c>
      <c r="FD5" s="58" t="str">
        <f>IF(VLOOKUP(FC5,スケジュール設定!$A$4:$C$375,3,FALSE)=0,"",VLOOKUP(FC5,スケジュール設定!$A$4:$C$375,3,FALSE))</f>
        <v/>
      </c>
      <c r="FE5" s="57">
        <f>IF(FC5&lt;&gt;"",FC5+1,IF(WEEKDAY(EY1,1)=4,EY1,""))</f>
        <v>43803</v>
      </c>
      <c r="FF5" s="58" t="str">
        <f>IF(VLOOKUP(FE5,スケジュール設定!$A$4:$C$375,3,FALSE)=0,"",VLOOKUP(FE5,スケジュール設定!$A$4:$C$375,3,FALSE))</f>
        <v/>
      </c>
      <c r="FG5" s="57">
        <f>IF(FE5&lt;&gt;"",FE5+1,IF(WEEKDAY(EY1,1)=5,EY1,""))</f>
        <v>43804</v>
      </c>
      <c r="FH5" s="58" t="str">
        <f>IF(VLOOKUP(FG5,スケジュール設定!$A$4:$C$375,3,FALSE)=0,"",VLOOKUP(FG5,スケジュール設定!$A$4:$C$375,3,FALSE))</f>
        <v/>
      </c>
      <c r="FI5" s="57">
        <f>IF(FG5&lt;&gt;"",FG5+1,IF(WEEKDAY(EY1,1)=6,EY1,""))</f>
        <v>43805</v>
      </c>
      <c r="FJ5" s="58" t="str">
        <f>IF(VLOOKUP(FI5,スケジュール設定!$A$4:$C$375,3,FALSE)=0,"",VLOOKUP(FI5,スケジュール設定!$A$4:$C$375,3,FALSE))</f>
        <v/>
      </c>
      <c r="FK5" s="59">
        <f>IF(FI5&lt;&gt;"",FI5+1,IF(WEEKDAY(EY1,1)=7,EY1,""))</f>
        <v>43806</v>
      </c>
      <c r="FL5" s="58" t="str">
        <f>IF(VLOOKUP(FK5,スケジュール設定!$A$4:$C$375,3,FALSE)=0,"",VLOOKUP(FK5,スケジュール設定!$A$4:$C$375,3,FALSE))</f>
        <v/>
      </c>
    </row>
    <row r="6" spans="1:168" s="64" customFormat="1" ht="99" customHeight="1">
      <c r="A6" s="61">
        <f>M5+1</f>
        <v>43471</v>
      </c>
      <c r="B6" s="62" t="str">
        <f>IF(VLOOKUP(A6,スケジュール設定!$A$4:$C$375,3,FALSE)=0,"",VLOOKUP(A6,スケジュール設定!$A$4:$C$375,3,FALSE))</f>
        <v/>
      </c>
      <c r="C6" s="61">
        <f>A6+1</f>
        <v>43472</v>
      </c>
      <c r="D6" s="62" t="str">
        <f>IF(VLOOKUP(C6,スケジュール設定!$A$4:$C$375,3,FALSE)=0,"",VLOOKUP(C6,スケジュール設定!$A$4:$C$375,3,FALSE))</f>
        <v/>
      </c>
      <c r="E6" s="61">
        <f>C6+1</f>
        <v>43473</v>
      </c>
      <c r="F6" s="62" t="str">
        <f>IF(VLOOKUP(E6,スケジュール設定!$A$4:$C$375,3,FALSE)=0,"",VLOOKUP(E6,スケジュール設定!$A$4:$C$375,3,FALSE))</f>
        <v/>
      </c>
      <c r="G6" s="61">
        <f>E6+1</f>
        <v>43474</v>
      </c>
      <c r="H6" s="62" t="str">
        <f>IF(VLOOKUP(G6,スケジュール設定!$A$4:$C$375,3,FALSE)=0,"",VLOOKUP(G6,スケジュール設定!$A$4:$C$375,3,FALSE))</f>
        <v/>
      </c>
      <c r="I6" s="61">
        <f>G6+1</f>
        <v>43475</v>
      </c>
      <c r="J6" s="62" t="str">
        <f>IF(VLOOKUP(I6,スケジュール設定!$A$4:$C$375,3,FALSE)=0,"",VLOOKUP(I6,スケジュール設定!$A$4:$C$375,3,FALSE))</f>
        <v/>
      </c>
      <c r="K6" s="61">
        <f>I6+1</f>
        <v>43476</v>
      </c>
      <c r="L6" s="62" t="str">
        <f>IF(VLOOKUP(K6,スケジュール設定!$A$4:$C$375,3,FALSE)=0,"",VLOOKUP(K6,スケジュール設定!$A$4:$C$375,3,FALSE))</f>
        <v/>
      </c>
      <c r="M6" s="63">
        <f>K6+1</f>
        <v>43477</v>
      </c>
      <c r="N6" s="62" t="str">
        <f>IF(VLOOKUP(M6,スケジュール設定!$A$4:$C$375,3,FALSE)=0,"",VLOOKUP(M6,スケジュール設定!$A$4:$C$375,3,FALSE))</f>
        <v/>
      </c>
      <c r="O6" s="61">
        <f>AA5+1</f>
        <v>43499</v>
      </c>
      <c r="P6" s="62" t="str">
        <f>IF(VLOOKUP(O6,スケジュール設定!$A$4:$C$375,3,FALSE)=0,"",VLOOKUP(O6,スケジュール設定!$A$4:$C$375,3,FALSE))</f>
        <v/>
      </c>
      <c r="Q6" s="61">
        <f>O6+1</f>
        <v>43500</v>
      </c>
      <c r="R6" s="62" t="str">
        <f>IF(VLOOKUP(Q6,スケジュール設定!$A$4:$C$375,3,FALSE)=0,"",VLOOKUP(Q6,スケジュール設定!$A$4:$C$375,3,FALSE))</f>
        <v/>
      </c>
      <c r="S6" s="61">
        <f>Q6+1</f>
        <v>43501</v>
      </c>
      <c r="T6" s="62" t="str">
        <f>IF(VLOOKUP(S6,スケジュール設定!$A$4:$C$375,3,FALSE)=0,"",VLOOKUP(S6,スケジュール設定!$A$4:$C$375,3,FALSE))</f>
        <v/>
      </c>
      <c r="U6" s="61">
        <f>S6+1</f>
        <v>43502</v>
      </c>
      <c r="V6" s="62" t="str">
        <f>IF(VLOOKUP(U6,スケジュール設定!$A$4:$C$375,3,FALSE)=0,"",VLOOKUP(U6,スケジュール設定!$A$4:$C$375,3,FALSE))</f>
        <v/>
      </c>
      <c r="W6" s="61">
        <f>U6+1</f>
        <v>43503</v>
      </c>
      <c r="X6" s="62" t="str">
        <f>IF(VLOOKUP(W6,スケジュール設定!$A$4:$C$375,3,FALSE)=0,"",VLOOKUP(W6,スケジュール設定!$A$4:$C$375,3,FALSE))</f>
        <v/>
      </c>
      <c r="Y6" s="61">
        <f>W6+1</f>
        <v>43504</v>
      </c>
      <c r="Z6" s="62" t="str">
        <f>IF(VLOOKUP(Y6,スケジュール設定!$A$4:$C$375,3,FALSE)=0,"",VLOOKUP(Y6,スケジュール設定!$A$4:$C$375,3,FALSE))</f>
        <v/>
      </c>
      <c r="AA6" s="63">
        <f>Y6+1</f>
        <v>43505</v>
      </c>
      <c r="AB6" s="62" t="str">
        <f>IF(VLOOKUP(AA6,スケジュール設定!$A$4:$C$375,3,FALSE)=0,"",VLOOKUP(AA6,スケジュール設定!$A$4:$C$375,3,FALSE))</f>
        <v/>
      </c>
      <c r="AC6" s="61">
        <f>AO5+1</f>
        <v>43527</v>
      </c>
      <c r="AD6" s="62" t="str">
        <f>IF(VLOOKUP(AC6,スケジュール設定!$A$4:$C$375,3,FALSE)=0,"",VLOOKUP(AC6,スケジュール設定!$A$4:$C$375,3,FALSE))</f>
        <v/>
      </c>
      <c r="AE6" s="61">
        <f>AC6+1</f>
        <v>43528</v>
      </c>
      <c r="AF6" s="62" t="str">
        <f>IF(VLOOKUP(AE6,スケジュール設定!$A$4:$C$375,3,FALSE)=0,"",VLOOKUP(AE6,スケジュール設定!$A$4:$C$375,3,FALSE))</f>
        <v/>
      </c>
      <c r="AG6" s="61">
        <f>AE6+1</f>
        <v>43529</v>
      </c>
      <c r="AH6" s="62" t="str">
        <f>IF(VLOOKUP(AG6,スケジュール設定!$A$4:$C$375,3,FALSE)=0,"",VLOOKUP(AG6,スケジュール設定!$A$4:$C$375,3,FALSE))</f>
        <v/>
      </c>
      <c r="AI6" s="61">
        <f>AG6+1</f>
        <v>43530</v>
      </c>
      <c r="AJ6" s="62" t="str">
        <f>IF(VLOOKUP(AI6,スケジュール設定!$A$4:$C$375,3,FALSE)=0,"",VLOOKUP(AI6,スケジュール設定!$A$4:$C$375,3,FALSE))</f>
        <v/>
      </c>
      <c r="AK6" s="61">
        <f>AI6+1</f>
        <v>43531</v>
      </c>
      <c r="AL6" s="62" t="str">
        <f>IF(VLOOKUP(AK6,スケジュール設定!$A$4:$C$375,3,FALSE)=0,"",VLOOKUP(AK6,スケジュール設定!$A$4:$C$375,3,FALSE))</f>
        <v/>
      </c>
      <c r="AM6" s="61">
        <f>AK6+1</f>
        <v>43532</v>
      </c>
      <c r="AN6" s="62" t="str">
        <f>IF(VLOOKUP(AM6,スケジュール設定!$A$4:$C$375,3,FALSE)=0,"",VLOOKUP(AM6,スケジュール設定!$A$4:$C$375,3,FALSE))</f>
        <v/>
      </c>
      <c r="AO6" s="63">
        <f>AM6+1</f>
        <v>43533</v>
      </c>
      <c r="AP6" s="62" t="str">
        <f>IF(VLOOKUP(AO6,スケジュール設定!$A$4:$C$375,3,FALSE)=0,"",VLOOKUP(AO6,スケジュール設定!$A$4:$C$375,3,FALSE))</f>
        <v/>
      </c>
      <c r="AQ6" s="61">
        <f>BC5+1</f>
        <v>43562</v>
      </c>
      <c r="AR6" s="62" t="str">
        <f>IF(VLOOKUP(AQ6,スケジュール設定!$A$4:$C$375,3,FALSE)=0,"",VLOOKUP(AQ6,スケジュール設定!$A$4:$C$375,3,FALSE))</f>
        <v/>
      </c>
      <c r="AS6" s="61">
        <f>AQ6+1</f>
        <v>43563</v>
      </c>
      <c r="AT6" s="62" t="str">
        <f>IF(VLOOKUP(AS6,スケジュール設定!$A$4:$C$375,3,FALSE)=0,"",VLOOKUP(AS6,スケジュール設定!$A$4:$C$375,3,FALSE))</f>
        <v/>
      </c>
      <c r="AU6" s="61">
        <f>AS6+1</f>
        <v>43564</v>
      </c>
      <c r="AV6" s="62" t="str">
        <f>IF(VLOOKUP(AU6,スケジュール設定!$A$4:$C$375,3,FALSE)=0,"",VLOOKUP(AU6,スケジュール設定!$A$4:$C$375,3,FALSE))</f>
        <v/>
      </c>
      <c r="AW6" s="61">
        <f>AU6+1</f>
        <v>43565</v>
      </c>
      <c r="AX6" s="62" t="str">
        <f>IF(VLOOKUP(AW6,スケジュール設定!$A$4:$C$375,3,FALSE)=0,"",VLOOKUP(AW6,スケジュール設定!$A$4:$C$375,3,FALSE))</f>
        <v/>
      </c>
      <c r="AY6" s="61">
        <f>AW6+1</f>
        <v>43566</v>
      </c>
      <c r="AZ6" s="62" t="str">
        <f>IF(VLOOKUP(AY6,スケジュール設定!$A$4:$C$375,3,FALSE)=0,"",VLOOKUP(AY6,スケジュール設定!$A$4:$C$375,3,FALSE))</f>
        <v/>
      </c>
      <c r="BA6" s="61">
        <f>AY6+1</f>
        <v>43567</v>
      </c>
      <c r="BB6" s="62" t="str">
        <f>IF(VLOOKUP(BA6,スケジュール設定!$A$4:$C$375,3,FALSE)=0,"",VLOOKUP(BA6,スケジュール設定!$A$4:$C$375,3,FALSE))</f>
        <v/>
      </c>
      <c r="BC6" s="63">
        <f>BA6+1</f>
        <v>43568</v>
      </c>
      <c r="BD6" s="62" t="str">
        <f>IF(VLOOKUP(BC6,スケジュール設定!$A$4:$C$375,3,FALSE)=0,"",VLOOKUP(BC6,スケジュール設定!$A$4:$C$375,3,FALSE))</f>
        <v/>
      </c>
      <c r="BE6" s="61">
        <f>BQ5+1</f>
        <v>43590</v>
      </c>
      <c r="BF6" s="62" t="str">
        <f>IF(VLOOKUP(BE6,スケジュール設定!$A$4:$C$375,3,FALSE)=0,"",VLOOKUP(BE6,スケジュール設定!$A$4:$C$375,3,FALSE))</f>
        <v>こどもの日</v>
      </c>
      <c r="BG6" s="61">
        <f>BE6+1</f>
        <v>43591</v>
      </c>
      <c r="BH6" s="62" t="str">
        <f>IF(VLOOKUP(BG6,スケジュール設定!$A$4:$C$375,3,FALSE)=0,"",VLOOKUP(BG6,スケジュール設定!$A$4:$C$375,3,FALSE))</f>
        <v>振替休日</v>
      </c>
      <c r="BI6" s="61">
        <f>BG6+1</f>
        <v>43592</v>
      </c>
      <c r="BJ6" s="62" t="str">
        <f>IF(VLOOKUP(BI6,スケジュール設定!$A$4:$C$375,3,FALSE)=0,"",VLOOKUP(BI6,スケジュール設定!$A$4:$C$375,3,FALSE))</f>
        <v/>
      </c>
      <c r="BK6" s="61">
        <f>BI6+1</f>
        <v>43593</v>
      </c>
      <c r="BL6" s="62" t="str">
        <f>IF(VLOOKUP(BK6,スケジュール設定!$A$4:$C$375,3,FALSE)=0,"",VLOOKUP(BK6,スケジュール設定!$A$4:$C$375,3,FALSE))</f>
        <v/>
      </c>
      <c r="BM6" s="61">
        <f>BK6+1</f>
        <v>43594</v>
      </c>
      <c r="BN6" s="62" t="str">
        <f>IF(VLOOKUP(BM6,スケジュール設定!$A$4:$C$375,3,FALSE)=0,"",VLOOKUP(BM6,スケジュール設定!$A$4:$C$375,3,FALSE))</f>
        <v/>
      </c>
      <c r="BO6" s="61">
        <f>BM6+1</f>
        <v>43595</v>
      </c>
      <c r="BP6" s="62" t="str">
        <f>IF(VLOOKUP(BO6,スケジュール設定!$A$4:$C$375,3,FALSE)=0,"",VLOOKUP(BO6,スケジュール設定!$A$4:$C$375,3,FALSE))</f>
        <v/>
      </c>
      <c r="BQ6" s="63">
        <f>BO6+1</f>
        <v>43596</v>
      </c>
      <c r="BR6" s="62" t="str">
        <f>IF(VLOOKUP(BQ6,スケジュール設定!$A$4:$C$375,3,FALSE)=0,"",VLOOKUP(BQ6,スケジュール設定!$A$4:$C$375,3,FALSE))</f>
        <v/>
      </c>
      <c r="BS6" s="61">
        <f>CE5+1</f>
        <v>43618</v>
      </c>
      <c r="BT6" s="62" t="str">
        <f>IF(VLOOKUP(BS6,スケジュール設定!$A$4:$C$375,3,FALSE)=0,"",VLOOKUP(BS6,スケジュール設定!$A$4:$C$375,3,FALSE))</f>
        <v/>
      </c>
      <c r="BU6" s="61">
        <f>BS6+1</f>
        <v>43619</v>
      </c>
      <c r="BV6" s="62" t="str">
        <f>IF(VLOOKUP(BU6,スケジュール設定!$A$4:$C$375,3,FALSE)=0,"",VLOOKUP(BU6,スケジュール設定!$A$4:$C$375,3,FALSE))</f>
        <v/>
      </c>
      <c r="BW6" s="61">
        <f>BU6+1</f>
        <v>43620</v>
      </c>
      <c r="BX6" s="62" t="str">
        <f>IF(VLOOKUP(BW6,スケジュール設定!$A$4:$C$375,3,FALSE)=0,"",VLOOKUP(BW6,スケジュール設定!$A$4:$C$375,3,FALSE))</f>
        <v/>
      </c>
      <c r="BY6" s="61">
        <f>BW6+1</f>
        <v>43621</v>
      </c>
      <c r="BZ6" s="62" t="str">
        <f>IF(VLOOKUP(BY6,スケジュール設定!$A$4:$C$375,3,FALSE)=0,"",VLOOKUP(BY6,スケジュール設定!$A$4:$C$375,3,FALSE))</f>
        <v/>
      </c>
      <c r="CA6" s="61">
        <f>BY6+1</f>
        <v>43622</v>
      </c>
      <c r="CB6" s="62" t="str">
        <f>IF(VLOOKUP(CA6,スケジュール設定!$A$4:$C$375,3,FALSE)=0,"",VLOOKUP(CA6,スケジュール設定!$A$4:$C$375,3,FALSE))</f>
        <v/>
      </c>
      <c r="CC6" s="61">
        <f>CA6+1</f>
        <v>43623</v>
      </c>
      <c r="CD6" s="62" t="str">
        <f>IF(VLOOKUP(CC6,スケジュール設定!$A$4:$C$375,3,FALSE)=0,"",VLOOKUP(CC6,スケジュール設定!$A$4:$C$375,3,FALSE))</f>
        <v/>
      </c>
      <c r="CE6" s="63">
        <f>CC6+1</f>
        <v>43624</v>
      </c>
      <c r="CF6" s="62" t="str">
        <f>IF(VLOOKUP(CE6,スケジュール設定!$A$4:$C$375,3,FALSE)=0,"",VLOOKUP(CE6,スケジュール設定!$A$4:$C$375,3,FALSE))</f>
        <v/>
      </c>
      <c r="CG6" s="61">
        <f>CS5+1</f>
        <v>43653</v>
      </c>
      <c r="CH6" s="62" t="str">
        <f>IF(VLOOKUP(CG6,スケジュール設定!$A$4:$C$375,3,FALSE)=0,"",VLOOKUP(CG6,スケジュール設定!$A$4:$C$375,3,FALSE))</f>
        <v/>
      </c>
      <c r="CI6" s="61">
        <f>CG6+1</f>
        <v>43654</v>
      </c>
      <c r="CJ6" s="62" t="str">
        <f>IF(VLOOKUP(CI6,スケジュール設定!$A$4:$C$375,3,FALSE)=0,"",VLOOKUP(CI6,スケジュール設定!$A$4:$C$375,3,FALSE))</f>
        <v/>
      </c>
      <c r="CK6" s="61">
        <f>CI6+1</f>
        <v>43655</v>
      </c>
      <c r="CL6" s="62" t="str">
        <f>IF(VLOOKUP(CK6,スケジュール設定!$A$4:$C$375,3,FALSE)=0,"",VLOOKUP(CK6,スケジュール設定!$A$4:$C$375,3,FALSE))</f>
        <v/>
      </c>
      <c r="CM6" s="61">
        <f>CK6+1</f>
        <v>43656</v>
      </c>
      <c r="CN6" s="62" t="str">
        <f>IF(VLOOKUP(CM6,スケジュール設定!$A$4:$C$375,3,FALSE)=0,"",VLOOKUP(CM6,スケジュール設定!$A$4:$C$375,3,FALSE))</f>
        <v/>
      </c>
      <c r="CO6" s="61">
        <f>CM6+1</f>
        <v>43657</v>
      </c>
      <c r="CP6" s="62" t="str">
        <f>IF(VLOOKUP(CO6,スケジュール設定!$A$4:$C$375,3,FALSE)=0,"",VLOOKUP(CO6,スケジュール設定!$A$4:$C$375,3,FALSE))</f>
        <v/>
      </c>
      <c r="CQ6" s="61">
        <f>CO6+1</f>
        <v>43658</v>
      </c>
      <c r="CR6" s="62" t="str">
        <f>IF(VLOOKUP(CQ6,スケジュール設定!$A$4:$C$375,3,FALSE)=0,"",VLOOKUP(CQ6,スケジュール設定!$A$4:$C$375,3,FALSE))</f>
        <v/>
      </c>
      <c r="CS6" s="63">
        <f>CQ6+1</f>
        <v>43659</v>
      </c>
      <c r="CT6" s="62" t="str">
        <f>IF(VLOOKUP(CS6,スケジュール設定!$A$4:$C$375,3,FALSE)=0,"",VLOOKUP(CS6,スケジュール設定!$A$4:$C$375,3,FALSE))</f>
        <v/>
      </c>
      <c r="CU6" s="61">
        <f>DG5+1</f>
        <v>43681</v>
      </c>
      <c r="CV6" s="62" t="str">
        <f>IF(VLOOKUP(CU6,スケジュール設定!$A$4:$C$375,3,FALSE)=0,"",VLOOKUP(CU6,スケジュール設定!$A$4:$C$375,3,FALSE))</f>
        <v/>
      </c>
      <c r="CW6" s="61">
        <f>CU6+1</f>
        <v>43682</v>
      </c>
      <c r="CX6" s="62" t="str">
        <f>IF(VLOOKUP(CW6,スケジュール設定!$A$4:$C$375,3,FALSE)=0,"",VLOOKUP(CW6,スケジュール設定!$A$4:$C$375,3,FALSE))</f>
        <v/>
      </c>
      <c r="CY6" s="61">
        <f>CW6+1</f>
        <v>43683</v>
      </c>
      <c r="CZ6" s="62" t="str">
        <f>IF(VLOOKUP(CY6,スケジュール設定!$A$4:$C$375,3,FALSE)=0,"",VLOOKUP(CY6,スケジュール設定!$A$4:$C$375,3,FALSE))</f>
        <v/>
      </c>
      <c r="DA6" s="61">
        <f>CY6+1</f>
        <v>43684</v>
      </c>
      <c r="DB6" s="62" t="str">
        <f>IF(VLOOKUP(DA6,スケジュール設定!$A$4:$C$375,3,FALSE)=0,"",VLOOKUP(DA6,スケジュール設定!$A$4:$C$375,3,FALSE))</f>
        <v/>
      </c>
      <c r="DC6" s="61">
        <f>DA6+1</f>
        <v>43685</v>
      </c>
      <c r="DD6" s="62" t="str">
        <f>IF(VLOOKUP(DC6,スケジュール設定!$A$4:$C$375,3,FALSE)=0,"",VLOOKUP(DC6,スケジュール設定!$A$4:$C$375,3,FALSE))</f>
        <v/>
      </c>
      <c r="DE6" s="61">
        <f>DC6+1</f>
        <v>43686</v>
      </c>
      <c r="DF6" s="62" t="str">
        <f>IF(VLOOKUP(DE6,スケジュール設定!$A$4:$C$375,3,FALSE)=0,"",VLOOKUP(DE6,スケジュール設定!$A$4:$C$375,3,FALSE))</f>
        <v/>
      </c>
      <c r="DG6" s="63">
        <f>DE6+1</f>
        <v>43687</v>
      </c>
      <c r="DH6" s="62" t="str">
        <f>IF(VLOOKUP(DG6,スケジュール設定!$A$4:$C$375,3,FALSE)=0,"",VLOOKUP(DG6,スケジュール設定!$A$4:$C$375,3,FALSE))</f>
        <v/>
      </c>
      <c r="DI6" s="61">
        <f>DU5+1</f>
        <v>43716</v>
      </c>
      <c r="DJ6" s="62" t="str">
        <f>IF(VLOOKUP(DI6,スケジュール設定!$A$4:$C$375,3,FALSE)=0,"",VLOOKUP(DI6,スケジュール設定!$A$4:$C$375,3,FALSE))</f>
        <v/>
      </c>
      <c r="DK6" s="61">
        <f>DI6+1</f>
        <v>43717</v>
      </c>
      <c r="DL6" s="62" t="str">
        <f>IF(VLOOKUP(DK6,スケジュール設定!$A$4:$C$375,3,FALSE)=0,"",VLOOKUP(DK6,スケジュール設定!$A$4:$C$375,3,FALSE))</f>
        <v/>
      </c>
      <c r="DM6" s="61">
        <f>DK6+1</f>
        <v>43718</v>
      </c>
      <c r="DN6" s="62" t="str">
        <f>IF(VLOOKUP(DM6,スケジュール設定!$A$4:$C$375,3,FALSE)=0,"",VLOOKUP(DM6,スケジュール設定!$A$4:$C$375,3,FALSE))</f>
        <v/>
      </c>
      <c r="DO6" s="61">
        <f>DM6+1</f>
        <v>43719</v>
      </c>
      <c r="DP6" s="62" t="str">
        <f>IF(VLOOKUP(DO6,スケジュール設定!$A$4:$C$375,3,FALSE)=0,"",VLOOKUP(DO6,スケジュール設定!$A$4:$C$375,3,FALSE))</f>
        <v/>
      </c>
      <c r="DQ6" s="61">
        <f>DO6+1</f>
        <v>43720</v>
      </c>
      <c r="DR6" s="62" t="str">
        <f>IF(VLOOKUP(DQ6,スケジュール設定!$A$4:$C$375,3,FALSE)=0,"",VLOOKUP(DQ6,スケジュール設定!$A$4:$C$375,3,FALSE))</f>
        <v/>
      </c>
      <c r="DS6" s="61">
        <f>DQ6+1</f>
        <v>43721</v>
      </c>
      <c r="DT6" s="62" t="str">
        <f>IF(VLOOKUP(DS6,スケジュール設定!$A$4:$C$375,3,FALSE)=0,"",VLOOKUP(DS6,スケジュール設定!$A$4:$C$375,3,FALSE))</f>
        <v/>
      </c>
      <c r="DU6" s="63">
        <f>DS6+1</f>
        <v>43722</v>
      </c>
      <c r="DV6" s="62" t="str">
        <f>IF(VLOOKUP(DU6,スケジュール設定!$A$4:$C$375,3,FALSE)=0,"",VLOOKUP(DU6,スケジュール設定!$A$4:$C$375,3,FALSE))</f>
        <v/>
      </c>
      <c r="DW6" s="61">
        <f>EI5+1</f>
        <v>43744</v>
      </c>
      <c r="DX6" s="62" t="str">
        <f>IF(VLOOKUP(DW6,スケジュール設定!$A$4:$C$375,3,FALSE)=0,"",VLOOKUP(DW6,スケジュール設定!$A$4:$C$375,3,FALSE))</f>
        <v/>
      </c>
      <c r="DY6" s="61">
        <f>DW6+1</f>
        <v>43745</v>
      </c>
      <c r="DZ6" s="62" t="str">
        <f>IF(VLOOKUP(DY6,スケジュール設定!$A$4:$C$375,3,FALSE)=0,"",VLOOKUP(DY6,スケジュール設定!$A$4:$C$375,3,FALSE))</f>
        <v/>
      </c>
      <c r="EA6" s="61">
        <f>DY6+1</f>
        <v>43746</v>
      </c>
      <c r="EB6" s="62" t="str">
        <f>IF(VLOOKUP(EA6,スケジュール設定!$A$4:$C$375,3,FALSE)=0,"",VLOOKUP(EA6,スケジュール設定!$A$4:$C$375,3,FALSE))</f>
        <v/>
      </c>
      <c r="EC6" s="61">
        <f>EA6+1</f>
        <v>43747</v>
      </c>
      <c r="ED6" s="62" t="str">
        <f>IF(VLOOKUP(EC6,スケジュール設定!$A$4:$C$375,3,FALSE)=0,"",VLOOKUP(EC6,スケジュール設定!$A$4:$C$375,3,FALSE))</f>
        <v/>
      </c>
      <c r="EE6" s="61">
        <f>EC6+1</f>
        <v>43748</v>
      </c>
      <c r="EF6" s="62" t="str">
        <f>IF(VLOOKUP(EE6,スケジュール設定!$A$4:$C$375,3,FALSE)=0,"",VLOOKUP(EE6,スケジュール設定!$A$4:$C$375,3,FALSE))</f>
        <v/>
      </c>
      <c r="EG6" s="61">
        <f>EE6+1</f>
        <v>43749</v>
      </c>
      <c r="EH6" s="62" t="str">
        <f>IF(VLOOKUP(EG6,スケジュール設定!$A$4:$C$375,3,FALSE)=0,"",VLOOKUP(EG6,スケジュール設定!$A$4:$C$375,3,FALSE))</f>
        <v/>
      </c>
      <c r="EI6" s="63">
        <f>EG6+1</f>
        <v>43750</v>
      </c>
      <c r="EJ6" s="62" t="str">
        <f>IF(VLOOKUP(EI6,スケジュール設定!$A$4:$C$375,3,FALSE)=0,"",VLOOKUP(EI6,スケジュール設定!$A$4:$C$375,3,FALSE))</f>
        <v/>
      </c>
      <c r="EK6" s="61">
        <f>EW5+1</f>
        <v>43772</v>
      </c>
      <c r="EL6" s="62" t="str">
        <f>IF(VLOOKUP(EK6,スケジュール設定!$A$4:$C$375,3,FALSE)=0,"",VLOOKUP(EK6,スケジュール設定!$A$4:$C$375,3,FALSE))</f>
        <v>文化の日</v>
      </c>
      <c r="EM6" s="61">
        <f>EK6+1</f>
        <v>43773</v>
      </c>
      <c r="EN6" s="62" t="str">
        <f>IF(VLOOKUP(EM6,スケジュール設定!$A$4:$C$375,3,FALSE)=0,"",VLOOKUP(EM6,スケジュール設定!$A$4:$C$375,3,FALSE))</f>
        <v>振替休日</v>
      </c>
      <c r="EO6" s="61">
        <f>EM6+1</f>
        <v>43774</v>
      </c>
      <c r="EP6" s="62" t="str">
        <f>IF(VLOOKUP(EO6,スケジュール設定!$A$4:$C$375,3,FALSE)=0,"",VLOOKUP(EO6,スケジュール設定!$A$4:$C$375,3,FALSE))</f>
        <v/>
      </c>
      <c r="EQ6" s="61">
        <f>EO6+1</f>
        <v>43775</v>
      </c>
      <c r="ER6" s="62" t="str">
        <f>IF(VLOOKUP(EQ6,スケジュール設定!$A$4:$C$375,3,FALSE)=0,"",VLOOKUP(EQ6,スケジュール設定!$A$4:$C$375,3,FALSE))</f>
        <v/>
      </c>
      <c r="ES6" s="61">
        <f>EQ6+1</f>
        <v>43776</v>
      </c>
      <c r="ET6" s="62" t="str">
        <f>IF(VLOOKUP(ES6,スケジュール設定!$A$4:$C$375,3,FALSE)=0,"",VLOOKUP(ES6,スケジュール設定!$A$4:$C$375,3,FALSE))</f>
        <v/>
      </c>
      <c r="EU6" s="61">
        <f>ES6+1</f>
        <v>43777</v>
      </c>
      <c r="EV6" s="62" t="str">
        <f>IF(VLOOKUP(EU6,スケジュール設定!$A$4:$C$375,3,FALSE)=0,"",VLOOKUP(EU6,スケジュール設定!$A$4:$C$375,3,FALSE))</f>
        <v/>
      </c>
      <c r="EW6" s="63">
        <f>EU6+1</f>
        <v>43778</v>
      </c>
      <c r="EX6" s="62" t="str">
        <f>IF(VLOOKUP(EW6,スケジュール設定!$A$4:$C$375,3,FALSE)=0,"",VLOOKUP(EW6,スケジュール設定!$A$4:$C$375,3,FALSE))</f>
        <v/>
      </c>
      <c r="EY6" s="61">
        <f>FK5+1</f>
        <v>43807</v>
      </c>
      <c r="EZ6" s="62" t="str">
        <f>IF(VLOOKUP(EY6,スケジュール設定!$A$4:$C$375,3,FALSE)=0,"",VLOOKUP(EY6,スケジュール設定!$A$4:$C$375,3,FALSE))</f>
        <v/>
      </c>
      <c r="FA6" s="61">
        <f>EY6+1</f>
        <v>43808</v>
      </c>
      <c r="FB6" s="62" t="str">
        <f>IF(VLOOKUP(FA6,スケジュール設定!$A$4:$C$375,3,FALSE)=0,"",VLOOKUP(FA6,スケジュール設定!$A$4:$C$375,3,FALSE))</f>
        <v/>
      </c>
      <c r="FC6" s="61">
        <f>FA6+1</f>
        <v>43809</v>
      </c>
      <c r="FD6" s="62" t="str">
        <f>IF(VLOOKUP(FC6,スケジュール設定!$A$4:$C$375,3,FALSE)=0,"",VLOOKUP(FC6,スケジュール設定!$A$4:$C$375,3,FALSE))</f>
        <v/>
      </c>
      <c r="FE6" s="61">
        <f>FC6+1</f>
        <v>43810</v>
      </c>
      <c r="FF6" s="62" t="str">
        <f>IF(VLOOKUP(FE6,スケジュール設定!$A$4:$C$375,3,FALSE)=0,"",VLOOKUP(FE6,スケジュール設定!$A$4:$C$375,3,FALSE))</f>
        <v/>
      </c>
      <c r="FG6" s="61">
        <f>FE6+1</f>
        <v>43811</v>
      </c>
      <c r="FH6" s="62" t="str">
        <f>IF(VLOOKUP(FG6,スケジュール設定!$A$4:$C$375,3,FALSE)=0,"",VLOOKUP(FG6,スケジュール設定!$A$4:$C$375,3,FALSE))</f>
        <v/>
      </c>
      <c r="FI6" s="61">
        <f>FG6+1</f>
        <v>43812</v>
      </c>
      <c r="FJ6" s="62" t="str">
        <f>IF(VLOOKUP(FI6,スケジュール設定!$A$4:$C$375,3,FALSE)=0,"",VLOOKUP(FI6,スケジュール設定!$A$4:$C$375,3,FALSE))</f>
        <v/>
      </c>
      <c r="FK6" s="63">
        <f>FI6+1</f>
        <v>43813</v>
      </c>
      <c r="FL6" s="62" t="str">
        <f>IF(VLOOKUP(FK6,スケジュール設定!$A$4:$C$375,3,FALSE)=0,"",VLOOKUP(FK6,スケジュール設定!$A$4:$C$375,3,FALSE))</f>
        <v/>
      </c>
    </row>
    <row r="7" spans="1:168" s="64" customFormat="1" ht="99" customHeight="1">
      <c r="A7" s="57">
        <f>M6+1</f>
        <v>43478</v>
      </c>
      <c r="B7" s="62" t="str">
        <f>IF(VLOOKUP(A7,スケジュール設定!$A$4:$C$375,3,FALSE)=0,"",VLOOKUP(A7,スケジュール設定!$A$4:$C$375,3,FALSE))</f>
        <v/>
      </c>
      <c r="C7" s="57">
        <f>A7+1</f>
        <v>43479</v>
      </c>
      <c r="D7" s="62" t="str">
        <f>IF(VLOOKUP(C7,スケジュール設定!$A$4:$C$375,3,FALSE)=0,"",VLOOKUP(C7,スケジュール設定!$A$4:$C$375,3,FALSE))</f>
        <v>成人の日</v>
      </c>
      <c r="E7" s="57">
        <f>C7+1</f>
        <v>43480</v>
      </c>
      <c r="F7" s="62" t="str">
        <f>IF(VLOOKUP(E7,スケジュール設定!$A$4:$C$375,3,FALSE)=0,"",VLOOKUP(E7,スケジュール設定!$A$4:$C$375,3,FALSE))</f>
        <v/>
      </c>
      <c r="G7" s="57">
        <f>E7+1</f>
        <v>43481</v>
      </c>
      <c r="H7" s="62" t="str">
        <f>IF(VLOOKUP(G7,スケジュール設定!$A$4:$C$375,3,FALSE)=0,"",VLOOKUP(G7,スケジュール設定!$A$4:$C$375,3,FALSE))</f>
        <v/>
      </c>
      <c r="I7" s="57">
        <f>G7+1</f>
        <v>43482</v>
      </c>
      <c r="J7" s="62" t="str">
        <f>IF(VLOOKUP(I7,スケジュール設定!$A$4:$C$375,3,FALSE)=0,"",VLOOKUP(I7,スケジュール設定!$A$4:$C$375,3,FALSE))</f>
        <v/>
      </c>
      <c r="K7" s="57">
        <f>I7+1</f>
        <v>43483</v>
      </c>
      <c r="L7" s="62" t="str">
        <f>IF(VLOOKUP(K7,スケジュール設定!$A$4:$C$375,3,FALSE)=0,"",VLOOKUP(K7,スケジュール設定!$A$4:$C$375,3,FALSE))</f>
        <v/>
      </c>
      <c r="M7" s="59">
        <f>K7+1</f>
        <v>43484</v>
      </c>
      <c r="N7" s="62" t="str">
        <f>IF(VLOOKUP(M7,スケジュール設定!$A$4:$C$375,3,FALSE)=0,"",VLOOKUP(M7,スケジュール設定!$A$4:$C$375,3,FALSE))</f>
        <v/>
      </c>
      <c r="O7" s="57">
        <f>AA6+1</f>
        <v>43506</v>
      </c>
      <c r="P7" s="62" t="str">
        <f>IF(VLOOKUP(O7,スケジュール設定!$A$4:$C$375,3,FALSE)=0,"",VLOOKUP(O7,スケジュール設定!$A$4:$C$375,3,FALSE))</f>
        <v/>
      </c>
      <c r="Q7" s="57">
        <f>O7+1</f>
        <v>43507</v>
      </c>
      <c r="R7" s="62" t="str">
        <f>IF(VLOOKUP(Q7,スケジュール設定!$A$4:$C$375,3,FALSE)=0,"",VLOOKUP(Q7,スケジュール設定!$A$4:$C$375,3,FALSE))</f>
        <v>建国記念の日</v>
      </c>
      <c r="S7" s="57">
        <f>Q7+1</f>
        <v>43508</v>
      </c>
      <c r="T7" s="62" t="str">
        <f>IF(VLOOKUP(S7,スケジュール設定!$A$4:$C$375,3,FALSE)=0,"",VLOOKUP(S7,スケジュール設定!$A$4:$C$375,3,FALSE))</f>
        <v/>
      </c>
      <c r="U7" s="57">
        <f>S7+1</f>
        <v>43509</v>
      </c>
      <c r="V7" s="62" t="str">
        <f>IF(VLOOKUP(U7,スケジュール設定!$A$4:$C$375,3,FALSE)=0,"",VLOOKUP(U7,スケジュール設定!$A$4:$C$375,3,FALSE))</f>
        <v/>
      </c>
      <c r="W7" s="57">
        <f>U7+1</f>
        <v>43510</v>
      </c>
      <c r="X7" s="62" t="str">
        <f>IF(VLOOKUP(W7,スケジュール設定!$A$4:$C$375,3,FALSE)=0,"",VLOOKUP(W7,スケジュール設定!$A$4:$C$375,3,FALSE))</f>
        <v/>
      </c>
      <c r="Y7" s="57">
        <f>W7+1</f>
        <v>43511</v>
      </c>
      <c r="Z7" s="62" t="str">
        <f>IF(VLOOKUP(Y7,スケジュール設定!$A$4:$C$375,3,FALSE)=0,"",VLOOKUP(Y7,スケジュール設定!$A$4:$C$375,3,FALSE))</f>
        <v/>
      </c>
      <c r="AA7" s="59">
        <f>Y7+1</f>
        <v>43512</v>
      </c>
      <c r="AB7" s="62" t="str">
        <f>IF(VLOOKUP(AA7,スケジュール設定!$A$4:$C$375,3,FALSE)=0,"",VLOOKUP(AA7,スケジュール設定!$A$4:$C$375,3,FALSE))</f>
        <v/>
      </c>
      <c r="AC7" s="57">
        <f>AO6+1</f>
        <v>43534</v>
      </c>
      <c r="AD7" s="62" t="str">
        <f>IF(VLOOKUP(AC7,スケジュール設定!$A$4:$C$375,3,FALSE)=0,"",VLOOKUP(AC7,スケジュール設定!$A$4:$C$375,3,FALSE))</f>
        <v/>
      </c>
      <c r="AE7" s="57">
        <f>AC7+1</f>
        <v>43535</v>
      </c>
      <c r="AF7" s="62" t="str">
        <f>IF(VLOOKUP(AE7,スケジュール設定!$A$4:$C$375,3,FALSE)=0,"",VLOOKUP(AE7,スケジュール設定!$A$4:$C$375,3,FALSE))</f>
        <v/>
      </c>
      <c r="AG7" s="57">
        <f>AE7+1</f>
        <v>43536</v>
      </c>
      <c r="AH7" s="62" t="str">
        <f>IF(VLOOKUP(AG7,スケジュール設定!$A$4:$C$375,3,FALSE)=0,"",VLOOKUP(AG7,スケジュール設定!$A$4:$C$375,3,FALSE))</f>
        <v/>
      </c>
      <c r="AI7" s="57">
        <f>AG7+1</f>
        <v>43537</v>
      </c>
      <c r="AJ7" s="62" t="str">
        <f>IF(VLOOKUP(AI7,スケジュール設定!$A$4:$C$375,3,FALSE)=0,"",VLOOKUP(AI7,スケジュール設定!$A$4:$C$375,3,FALSE))</f>
        <v/>
      </c>
      <c r="AK7" s="57">
        <f>AI7+1</f>
        <v>43538</v>
      </c>
      <c r="AL7" s="62" t="str">
        <f>IF(VLOOKUP(AK7,スケジュール設定!$A$4:$C$375,3,FALSE)=0,"",VLOOKUP(AK7,スケジュール設定!$A$4:$C$375,3,FALSE))</f>
        <v/>
      </c>
      <c r="AM7" s="57">
        <f>AK7+1</f>
        <v>43539</v>
      </c>
      <c r="AN7" s="62" t="str">
        <f>IF(VLOOKUP(AM7,スケジュール設定!$A$4:$C$375,3,FALSE)=0,"",VLOOKUP(AM7,スケジュール設定!$A$4:$C$375,3,FALSE))</f>
        <v/>
      </c>
      <c r="AO7" s="59">
        <f>AM7+1</f>
        <v>43540</v>
      </c>
      <c r="AP7" s="62" t="str">
        <f>IF(VLOOKUP(AO7,スケジュール設定!$A$4:$C$375,3,FALSE)=0,"",VLOOKUP(AO7,スケジュール設定!$A$4:$C$375,3,FALSE))</f>
        <v/>
      </c>
      <c r="AQ7" s="57">
        <f>BC6+1</f>
        <v>43569</v>
      </c>
      <c r="AR7" s="62" t="str">
        <f>IF(VLOOKUP(AQ7,スケジュール設定!$A$4:$C$375,3,FALSE)=0,"",VLOOKUP(AQ7,スケジュール設定!$A$4:$C$375,3,FALSE))</f>
        <v/>
      </c>
      <c r="AS7" s="57">
        <f>AQ7+1</f>
        <v>43570</v>
      </c>
      <c r="AT7" s="62" t="str">
        <f>IF(VLOOKUP(AS7,スケジュール設定!$A$4:$C$375,3,FALSE)=0,"",VLOOKUP(AS7,スケジュール設定!$A$4:$C$375,3,FALSE))</f>
        <v/>
      </c>
      <c r="AU7" s="57">
        <f>AS7+1</f>
        <v>43571</v>
      </c>
      <c r="AV7" s="62" t="str">
        <f>IF(VLOOKUP(AU7,スケジュール設定!$A$4:$C$375,3,FALSE)=0,"",VLOOKUP(AU7,スケジュール設定!$A$4:$C$375,3,FALSE))</f>
        <v/>
      </c>
      <c r="AW7" s="57">
        <f>AU7+1</f>
        <v>43572</v>
      </c>
      <c r="AX7" s="62" t="str">
        <f>IF(VLOOKUP(AW7,スケジュール設定!$A$4:$C$375,3,FALSE)=0,"",VLOOKUP(AW7,スケジュール設定!$A$4:$C$375,3,FALSE))</f>
        <v/>
      </c>
      <c r="AY7" s="57">
        <f>AW7+1</f>
        <v>43573</v>
      </c>
      <c r="AZ7" s="62" t="str">
        <f>IF(VLOOKUP(AY7,スケジュール設定!$A$4:$C$375,3,FALSE)=0,"",VLOOKUP(AY7,スケジュール設定!$A$4:$C$375,3,FALSE))</f>
        <v/>
      </c>
      <c r="BA7" s="57">
        <f>AY7+1</f>
        <v>43574</v>
      </c>
      <c r="BB7" s="62" t="str">
        <f>IF(VLOOKUP(BA7,スケジュール設定!$A$4:$C$375,3,FALSE)=0,"",VLOOKUP(BA7,スケジュール設定!$A$4:$C$375,3,FALSE))</f>
        <v/>
      </c>
      <c r="BC7" s="59">
        <f>BA7+1</f>
        <v>43575</v>
      </c>
      <c r="BD7" s="62" t="str">
        <f>IF(VLOOKUP(BC7,スケジュール設定!$A$4:$C$375,3,FALSE)=0,"",VLOOKUP(BC7,スケジュール設定!$A$4:$C$375,3,FALSE))</f>
        <v/>
      </c>
      <c r="BE7" s="57">
        <f>BQ6+1</f>
        <v>43597</v>
      </c>
      <c r="BF7" s="62" t="str">
        <f>IF(VLOOKUP(BE7,スケジュール設定!$A$4:$C$375,3,FALSE)=0,"",VLOOKUP(BE7,スケジュール設定!$A$4:$C$375,3,FALSE))</f>
        <v/>
      </c>
      <c r="BG7" s="57">
        <f>BE7+1</f>
        <v>43598</v>
      </c>
      <c r="BH7" s="62" t="str">
        <f>IF(VLOOKUP(BG7,スケジュール設定!$A$4:$C$375,3,FALSE)=0,"",VLOOKUP(BG7,スケジュール設定!$A$4:$C$375,3,FALSE))</f>
        <v/>
      </c>
      <c r="BI7" s="57">
        <f>BG7+1</f>
        <v>43599</v>
      </c>
      <c r="BJ7" s="62" t="str">
        <f>IF(VLOOKUP(BI7,スケジュール設定!$A$4:$C$375,3,FALSE)=0,"",VLOOKUP(BI7,スケジュール設定!$A$4:$C$375,3,FALSE))</f>
        <v/>
      </c>
      <c r="BK7" s="57">
        <f>BI7+1</f>
        <v>43600</v>
      </c>
      <c r="BL7" s="62" t="str">
        <f>IF(VLOOKUP(BK7,スケジュール設定!$A$4:$C$375,3,FALSE)=0,"",VLOOKUP(BK7,スケジュール設定!$A$4:$C$375,3,FALSE))</f>
        <v/>
      </c>
      <c r="BM7" s="57">
        <f>BK7+1</f>
        <v>43601</v>
      </c>
      <c r="BN7" s="62" t="str">
        <f>IF(VLOOKUP(BM7,スケジュール設定!$A$4:$C$375,3,FALSE)=0,"",VLOOKUP(BM7,スケジュール設定!$A$4:$C$375,3,FALSE))</f>
        <v/>
      </c>
      <c r="BO7" s="57">
        <f>BM7+1</f>
        <v>43602</v>
      </c>
      <c r="BP7" s="62" t="str">
        <f>IF(VLOOKUP(BO7,スケジュール設定!$A$4:$C$375,3,FALSE)=0,"",VLOOKUP(BO7,スケジュール設定!$A$4:$C$375,3,FALSE))</f>
        <v/>
      </c>
      <c r="BQ7" s="59">
        <f>BO7+1</f>
        <v>43603</v>
      </c>
      <c r="BR7" s="62" t="str">
        <f>IF(VLOOKUP(BQ7,スケジュール設定!$A$4:$C$375,3,FALSE)=0,"",VLOOKUP(BQ7,スケジュール設定!$A$4:$C$375,3,FALSE))</f>
        <v/>
      </c>
      <c r="BS7" s="57">
        <f>CE6+1</f>
        <v>43625</v>
      </c>
      <c r="BT7" s="62" t="str">
        <f>IF(VLOOKUP(BS7,スケジュール設定!$A$4:$C$375,3,FALSE)=0,"",VLOOKUP(BS7,スケジュール設定!$A$4:$C$375,3,FALSE))</f>
        <v/>
      </c>
      <c r="BU7" s="57">
        <f>BS7+1</f>
        <v>43626</v>
      </c>
      <c r="BV7" s="62" t="str">
        <f>IF(VLOOKUP(BU7,スケジュール設定!$A$4:$C$375,3,FALSE)=0,"",VLOOKUP(BU7,スケジュール設定!$A$4:$C$375,3,FALSE))</f>
        <v/>
      </c>
      <c r="BW7" s="57">
        <f>BU7+1</f>
        <v>43627</v>
      </c>
      <c r="BX7" s="62" t="str">
        <f>IF(VLOOKUP(BW7,スケジュール設定!$A$4:$C$375,3,FALSE)=0,"",VLOOKUP(BW7,スケジュール設定!$A$4:$C$375,3,FALSE))</f>
        <v/>
      </c>
      <c r="BY7" s="57">
        <f>BW7+1</f>
        <v>43628</v>
      </c>
      <c r="BZ7" s="62" t="str">
        <f>IF(VLOOKUP(BY7,スケジュール設定!$A$4:$C$375,3,FALSE)=0,"",VLOOKUP(BY7,スケジュール設定!$A$4:$C$375,3,FALSE))</f>
        <v/>
      </c>
      <c r="CA7" s="57">
        <f>BY7+1</f>
        <v>43629</v>
      </c>
      <c r="CB7" s="62" t="str">
        <f>IF(VLOOKUP(CA7,スケジュール設定!$A$4:$C$375,3,FALSE)=0,"",VLOOKUP(CA7,スケジュール設定!$A$4:$C$375,3,FALSE))</f>
        <v/>
      </c>
      <c r="CC7" s="57">
        <f>CA7+1</f>
        <v>43630</v>
      </c>
      <c r="CD7" s="62" t="str">
        <f>IF(VLOOKUP(CC7,スケジュール設定!$A$4:$C$375,3,FALSE)=0,"",VLOOKUP(CC7,スケジュール設定!$A$4:$C$375,3,FALSE))</f>
        <v/>
      </c>
      <c r="CE7" s="59">
        <f>CC7+1</f>
        <v>43631</v>
      </c>
      <c r="CF7" s="62" t="str">
        <f>IF(VLOOKUP(CE7,スケジュール設定!$A$4:$C$375,3,FALSE)=0,"",VLOOKUP(CE7,スケジュール設定!$A$4:$C$375,3,FALSE))</f>
        <v/>
      </c>
      <c r="CG7" s="57">
        <f>CS6+1</f>
        <v>43660</v>
      </c>
      <c r="CH7" s="62" t="str">
        <f>IF(VLOOKUP(CG7,スケジュール設定!$A$4:$C$375,3,FALSE)=0,"",VLOOKUP(CG7,スケジュール設定!$A$4:$C$375,3,FALSE))</f>
        <v/>
      </c>
      <c r="CI7" s="57">
        <f>CG7+1</f>
        <v>43661</v>
      </c>
      <c r="CJ7" s="62" t="str">
        <f>IF(VLOOKUP(CI7,スケジュール設定!$A$4:$C$375,3,FALSE)=0,"",VLOOKUP(CI7,スケジュール設定!$A$4:$C$375,3,FALSE))</f>
        <v>海の日</v>
      </c>
      <c r="CK7" s="57">
        <f>CI7+1</f>
        <v>43662</v>
      </c>
      <c r="CL7" s="62" t="str">
        <f>IF(VLOOKUP(CK7,スケジュール設定!$A$4:$C$375,3,FALSE)=0,"",VLOOKUP(CK7,スケジュール設定!$A$4:$C$375,3,FALSE))</f>
        <v/>
      </c>
      <c r="CM7" s="57">
        <f>CK7+1</f>
        <v>43663</v>
      </c>
      <c r="CN7" s="62" t="str">
        <f>IF(VLOOKUP(CM7,スケジュール設定!$A$4:$C$375,3,FALSE)=0,"",VLOOKUP(CM7,スケジュール設定!$A$4:$C$375,3,FALSE))</f>
        <v/>
      </c>
      <c r="CO7" s="57">
        <f>CM7+1</f>
        <v>43664</v>
      </c>
      <c r="CP7" s="62" t="str">
        <f>IF(VLOOKUP(CO7,スケジュール設定!$A$4:$C$375,3,FALSE)=0,"",VLOOKUP(CO7,スケジュール設定!$A$4:$C$375,3,FALSE))</f>
        <v/>
      </c>
      <c r="CQ7" s="57">
        <f>CO7+1</f>
        <v>43665</v>
      </c>
      <c r="CR7" s="62" t="str">
        <f>IF(VLOOKUP(CQ7,スケジュール設定!$A$4:$C$375,3,FALSE)=0,"",VLOOKUP(CQ7,スケジュール設定!$A$4:$C$375,3,FALSE))</f>
        <v/>
      </c>
      <c r="CS7" s="59">
        <f>CQ7+1</f>
        <v>43666</v>
      </c>
      <c r="CT7" s="62" t="str">
        <f>IF(VLOOKUP(CS7,スケジュール設定!$A$4:$C$375,3,FALSE)=0,"",VLOOKUP(CS7,スケジュール設定!$A$4:$C$375,3,FALSE))</f>
        <v/>
      </c>
      <c r="CU7" s="57">
        <f>DG6+1</f>
        <v>43688</v>
      </c>
      <c r="CV7" s="62" t="str">
        <f>IF(VLOOKUP(CU7,スケジュール設定!$A$4:$C$375,3,FALSE)=0,"",VLOOKUP(CU7,スケジュール設定!$A$4:$C$375,3,FALSE))</f>
        <v>山の日</v>
      </c>
      <c r="CW7" s="57">
        <f>CU7+1</f>
        <v>43689</v>
      </c>
      <c r="CX7" s="62" t="str">
        <f>IF(VLOOKUP(CW7,スケジュール設定!$A$4:$C$375,3,FALSE)=0,"",VLOOKUP(CW7,スケジュール設定!$A$4:$C$375,3,FALSE))</f>
        <v>振替休日</v>
      </c>
      <c r="CY7" s="57">
        <f>CW7+1</f>
        <v>43690</v>
      </c>
      <c r="CZ7" s="62" t="str">
        <f>IF(VLOOKUP(CY7,スケジュール設定!$A$4:$C$375,3,FALSE)=0,"",VLOOKUP(CY7,スケジュール設定!$A$4:$C$375,3,FALSE))</f>
        <v/>
      </c>
      <c r="DA7" s="57">
        <f>CY7+1</f>
        <v>43691</v>
      </c>
      <c r="DB7" s="62" t="str">
        <f>IF(VLOOKUP(DA7,スケジュール設定!$A$4:$C$375,3,FALSE)=0,"",VLOOKUP(DA7,スケジュール設定!$A$4:$C$375,3,FALSE))</f>
        <v/>
      </c>
      <c r="DC7" s="57">
        <f>DA7+1</f>
        <v>43692</v>
      </c>
      <c r="DD7" s="62" t="str">
        <f>IF(VLOOKUP(DC7,スケジュール設定!$A$4:$C$375,3,FALSE)=0,"",VLOOKUP(DC7,スケジュール設定!$A$4:$C$375,3,FALSE))</f>
        <v/>
      </c>
      <c r="DE7" s="57">
        <f>DC7+1</f>
        <v>43693</v>
      </c>
      <c r="DF7" s="62" t="str">
        <f>IF(VLOOKUP(DE7,スケジュール設定!$A$4:$C$375,3,FALSE)=0,"",VLOOKUP(DE7,スケジュール設定!$A$4:$C$375,3,FALSE))</f>
        <v/>
      </c>
      <c r="DG7" s="59">
        <f>DE7+1</f>
        <v>43694</v>
      </c>
      <c r="DH7" s="62" t="str">
        <f>IF(VLOOKUP(DG7,スケジュール設定!$A$4:$C$375,3,FALSE)=0,"",VLOOKUP(DG7,スケジュール設定!$A$4:$C$375,3,FALSE))</f>
        <v/>
      </c>
      <c r="DI7" s="57">
        <f>DU6+1</f>
        <v>43723</v>
      </c>
      <c r="DJ7" s="62" t="str">
        <f>IF(VLOOKUP(DI7,スケジュール設定!$A$4:$C$375,3,FALSE)=0,"",VLOOKUP(DI7,スケジュール設定!$A$4:$C$375,3,FALSE))</f>
        <v/>
      </c>
      <c r="DK7" s="57">
        <f>DI7+1</f>
        <v>43724</v>
      </c>
      <c r="DL7" s="62" t="str">
        <f>IF(VLOOKUP(DK7,スケジュール設定!$A$4:$C$375,3,FALSE)=0,"",VLOOKUP(DK7,スケジュール設定!$A$4:$C$375,3,FALSE))</f>
        <v>敬老の日</v>
      </c>
      <c r="DM7" s="57">
        <f>DK7+1</f>
        <v>43725</v>
      </c>
      <c r="DN7" s="62" t="str">
        <f>IF(VLOOKUP(DM7,スケジュール設定!$A$4:$C$375,3,FALSE)=0,"",VLOOKUP(DM7,スケジュール設定!$A$4:$C$375,3,FALSE))</f>
        <v/>
      </c>
      <c r="DO7" s="57">
        <f>DM7+1</f>
        <v>43726</v>
      </c>
      <c r="DP7" s="62" t="str">
        <f>IF(VLOOKUP(DO7,スケジュール設定!$A$4:$C$375,3,FALSE)=0,"",VLOOKUP(DO7,スケジュール設定!$A$4:$C$375,3,FALSE))</f>
        <v/>
      </c>
      <c r="DQ7" s="57">
        <f>DO7+1</f>
        <v>43727</v>
      </c>
      <c r="DR7" s="62" t="str">
        <f>IF(VLOOKUP(DQ7,スケジュール設定!$A$4:$C$375,3,FALSE)=0,"",VLOOKUP(DQ7,スケジュール設定!$A$4:$C$375,3,FALSE))</f>
        <v/>
      </c>
      <c r="DS7" s="57">
        <f>DQ7+1</f>
        <v>43728</v>
      </c>
      <c r="DT7" s="62" t="str">
        <f>IF(VLOOKUP(DS7,スケジュール設定!$A$4:$C$375,3,FALSE)=0,"",VLOOKUP(DS7,スケジュール設定!$A$4:$C$375,3,FALSE))</f>
        <v/>
      </c>
      <c r="DU7" s="59">
        <f>DS7+1</f>
        <v>43729</v>
      </c>
      <c r="DV7" s="62" t="str">
        <f>IF(VLOOKUP(DU7,スケジュール設定!$A$4:$C$375,3,FALSE)=0,"",VLOOKUP(DU7,スケジュール設定!$A$4:$C$375,3,FALSE))</f>
        <v/>
      </c>
      <c r="DW7" s="57">
        <f>EI6+1</f>
        <v>43751</v>
      </c>
      <c r="DX7" s="62" t="str">
        <f>IF(VLOOKUP(DW7,スケジュール設定!$A$4:$C$375,3,FALSE)=0,"",VLOOKUP(DW7,スケジュール設定!$A$4:$C$375,3,FALSE))</f>
        <v/>
      </c>
      <c r="DY7" s="57">
        <f>DW7+1</f>
        <v>43752</v>
      </c>
      <c r="DZ7" s="62" t="str">
        <f>IF(VLOOKUP(DY7,スケジュール設定!$A$4:$C$375,3,FALSE)=0,"",VLOOKUP(DY7,スケジュール設定!$A$4:$C$375,3,FALSE))</f>
        <v>体育の日</v>
      </c>
      <c r="EA7" s="57">
        <f>DY7+1</f>
        <v>43753</v>
      </c>
      <c r="EB7" s="62" t="str">
        <f>IF(VLOOKUP(EA7,スケジュール設定!$A$4:$C$375,3,FALSE)=0,"",VLOOKUP(EA7,スケジュール設定!$A$4:$C$375,3,FALSE))</f>
        <v/>
      </c>
      <c r="EC7" s="57">
        <f>EA7+1</f>
        <v>43754</v>
      </c>
      <c r="ED7" s="62" t="str">
        <f>IF(VLOOKUP(EC7,スケジュール設定!$A$4:$C$375,3,FALSE)=0,"",VLOOKUP(EC7,スケジュール設定!$A$4:$C$375,3,FALSE))</f>
        <v/>
      </c>
      <c r="EE7" s="57">
        <f>EC7+1</f>
        <v>43755</v>
      </c>
      <c r="EF7" s="62" t="str">
        <f>IF(VLOOKUP(EE7,スケジュール設定!$A$4:$C$375,3,FALSE)=0,"",VLOOKUP(EE7,スケジュール設定!$A$4:$C$375,3,FALSE))</f>
        <v/>
      </c>
      <c r="EG7" s="57">
        <f>EE7+1</f>
        <v>43756</v>
      </c>
      <c r="EH7" s="62" t="str">
        <f>IF(VLOOKUP(EG7,スケジュール設定!$A$4:$C$375,3,FALSE)=0,"",VLOOKUP(EG7,スケジュール設定!$A$4:$C$375,3,FALSE))</f>
        <v/>
      </c>
      <c r="EI7" s="59">
        <f>EG7+1</f>
        <v>43757</v>
      </c>
      <c r="EJ7" s="62" t="str">
        <f>IF(VLOOKUP(EI7,スケジュール設定!$A$4:$C$375,3,FALSE)=0,"",VLOOKUP(EI7,スケジュール設定!$A$4:$C$375,3,FALSE))</f>
        <v/>
      </c>
      <c r="EK7" s="57">
        <f>EW6+1</f>
        <v>43779</v>
      </c>
      <c r="EL7" s="62" t="str">
        <f>IF(VLOOKUP(EK7,スケジュール設定!$A$4:$C$375,3,FALSE)=0,"",VLOOKUP(EK7,スケジュール設定!$A$4:$C$375,3,FALSE))</f>
        <v/>
      </c>
      <c r="EM7" s="57">
        <f>EK7+1</f>
        <v>43780</v>
      </c>
      <c r="EN7" s="62" t="str">
        <f>IF(VLOOKUP(EM7,スケジュール設定!$A$4:$C$375,3,FALSE)=0,"",VLOOKUP(EM7,スケジュール設定!$A$4:$C$375,3,FALSE))</f>
        <v/>
      </c>
      <c r="EO7" s="57">
        <f>EM7+1</f>
        <v>43781</v>
      </c>
      <c r="EP7" s="62" t="str">
        <f>IF(VLOOKUP(EO7,スケジュール設定!$A$4:$C$375,3,FALSE)=0,"",VLOOKUP(EO7,スケジュール設定!$A$4:$C$375,3,FALSE))</f>
        <v/>
      </c>
      <c r="EQ7" s="57">
        <f>EO7+1</f>
        <v>43782</v>
      </c>
      <c r="ER7" s="62" t="str">
        <f>IF(VLOOKUP(EQ7,スケジュール設定!$A$4:$C$375,3,FALSE)=0,"",VLOOKUP(EQ7,スケジュール設定!$A$4:$C$375,3,FALSE))</f>
        <v/>
      </c>
      <c r="ES7" s="57">
        <f>EQ7+1</f>
        <v>43783</v>
      </c>
      <c r="ET7" s="62" t="str">
        <f>IF(VLOOKUP(ES7,スケジュール設定!$A$4:$C$375,3,FALSE)=0,"",VLOOKUP(ES7,スケジュール設定!$A$4:$C$375,3,FALSE))</f>
        <v/>
      </c>
      <c r="EU7" s="57">
        <f>ES7+1</f>
        <v>43784</v>
      </c>
      <c r="EV7" s="62" t="str">
        <f>IF(VLOOKUP(EU7,スケジュール設定!$A$4:$C$375,3,FALSE)=0,"",VLOOKUP(EU7,スケジュール設定!$A$4:$C$375,3,FALSE))</f>
        <v/>
      </c>
      <c r="EW7" s="59">
        <f>EU7+1</f>
        <v>43785</v>
      </c>
      <c r="EX7" s="62" t="str">
        <f>IF(VLOOKUP(EW7,スケジュール設定!$A$4:$C$375,3,FALSE)=0,"",VLOOKUP(EW7,スケジュール設定!$A$4:$C$375,3,FALSE))</f>
        <v/>
      </c>
      <c r="EY7" s="57">
        <f>FK6+1</f>
        <v>43814</v>
      </c>
      <c r="EZ7" s="62" t="str">
        <f>IF(VLOOKUP(EY7,スケジュール設定!$A$4:$C$375,3,FALSE)=0,"",VLOOKUP(EY7,スケジュール設定!$A$4:$C$375,3,FALSE))</f>
        <v/>
      </c>
      <c r="FA7" s="57">
        <f>EY7+1</f>
        <v>43815</v>
      </c>
      <c r="FB7" s="62" t="str">
        <f>IF(VLOOKUP(FA7,スケジュール設定!$A$4:$C$375,3,FALSE)=0,"",VLOOKUP(FA7,スケジュール設定!$A$4:$C$375,3,FALSE))</f>
        <v/>
      </c>
      <c r="FC7" s="57">
        <f>FA7+1</f>
        <v>43816</v>
      </c>
      <c r="FD7" s="62" t="str">
        <f>IF(VLOOKUP(FC7,スケジュール設定!$A$4:$C$375,3,FALSE)=0,"",VLOOKUP(FC7,スケジュール設定!$A$4:$C$375,3,FALSE))</f>
        <v/>
      </c>
      <c r="FE7" s="57">
        <f>FC7+1</f>
        <v>43817</v>
      </c>
      <c r="FF7" s="62" t="str">
        <f>IF(VLOOKUP(FE7,スケジュール設定!$A$4:$C$375,3,FALSE)=0,"",VLOOKUP(FE7,スケジュール設定!$A$4:$C$375,3,FALSE))</f>
        <v/>
      </c>
      <c r="FG7" s="57">
        <f>FE7+1</f>
        <v>43818</v>
      </c>
      <c r="FH7" s="62" t="str">
        <f>IF(VLOOKUP(FG7,スケジュール設定!$A$4:$C$375,3,FALSE)=0,"",VLOOKUP(FG7,スケジュール設定!$A$4:$C$375,3,FALSE))</f>
        <v/>
      </c>
      <c r="FI7" s="57">
        <f>FG7+1</f>
        <v>43819</v>
      </c>
      <c r="FJ7" s="62" t="str">
        <f>IF(VLOOKUP(FI7,スケジュール設定!$A$4:$C$375,3,FALSE)=0,"",VLOOKUP(FI7,スケジュール設定!$A$4:$C$375,3,FALSE))</f>
        <v/>
      </c>
      <c r="FK7" s="59">
        <f>FI7+1</f>
        <v>43820</v>
      </c>
      <c r="FL7" s="62" t="str">
        <f>IF(VLOOKUP(FK7,スケジュール設定!$A$4:$C$375,3,FALSE)=0,"",VLOOKUP(FK7,スケジュール設定!$A$4:$C$375,3,FALSE))</f>
        <v/>
      </c>
    </row>
    <row r="8" spans="1:168" s="64" customFormat="1" ht="99" customHeight="1">
      <c r="A8" s="61">
        <f>IF(MONTH(M7+1)=A4,M7+1,"")</f>
        <v>43485</v>
      </c>
      <c r="B8" s="62" t="str">
        <f>IF(VLOOKUP(A8,スケジュール設定!$A$4:$C$375,3,FALSE)=0,"",VLOOKUP(A8,スケジュール設定!$A$4:$C$375,3,FALSE))</f>
        <v/>
      </c>
      <c r="C8" s="61">
        <f>IF(MONTH(A8+1)=A4,A8+1,"")</f>
        <v>43486</v>
      </c>
      <c r="D8" s="62" t="str">
        <f>IF(VLOOKUP(C8,スケジュール設定!$A$4:$C$375,3,FALSE)=0,"",VLOOKUP(C8,スケジュール設定!$A$4:$C$375,3,FALSE))</f>
        <v/>
      </c>
      <c r="E8" s="61">
        <f>IF(MONTH(C8+1)=A4,C8+1,"")</f>
        <v>43487</v>
      </c>
      <c r="F8" s="62" t="str">
        <f>IF(VLOOKUP(E8,スケジュール設定!$A$4:$C$375,3,FALSE)=0,"",VLOOKUP(E8,スケジュール設定!$A$4:$C$375,3,FALSE))</f>
        <v/>
      </c>
      <c r="G8" s="61">
        <f>IF(MONTH(E8+1)=A4,E8+1,"")</f>
        <v>43488</v>
      </c>
      <c r="H8" s="62" t="str">
        <f>IF(VLOOKUP(G8,スケジュール設定!$A$4:$C$375,3,FALSE)=0,"",VLOOKUP(G8,スケジュール設定!$A$4:$C$375,3,FALSE))</f>
        <v/>
      </c>
      <c r="I8" s="61">
        <f>IF(MONTH(G8+1)=A4,G8+1,"")</f>
        <v>43489</v>
      </c>
      <c r="J8" s="62" t="str">
        <f>IF(VLOOKUP(I8,スケジュール設定!$A$4:$C$375,3,FALSE)=0,"",VLOOKUP(I8,スケジュール設定!$A$4:$C$375,3,FALSE))</f>
        <v/>
      </c>
      <c r="K8" s="61">
        <f>IF(MONTH(I8+1)=A4,I8+1,"")</f>
        <v>43490</v>
      </c>
      <c r="L8" s="62" t="str">
        <f>IF(VLOOKUP(K8,スケジュール設定!$A$4:$C$375,3,FALSE)=0,"",VLOOKUP(K8,スケジュール設定!$A$4:$C$375,3,FALSE))</f>
        <v/>
      </c>
      <c r="M8" s="63">
        <f>IF(MONTH(K8+1)=A4,K8+1,"")</f>
        <v>43491</v>
      </c>
      <c r="N8" s="62" t="str">
        <f>IF(VLOOKUP(M8,スケジュール設定!$A$4:$C$375,3,FALSE)=0,"",VLOOKUP(M8,スケジュール設定!$A$4:$C$375,3,FALSE))</f>
        <v/>
      </c>
      <c r="O8" s="61">
        <f>IF(MONTH(AA7+1)=O4,AA7+1,"")</f>
        <v>43513</v>
      </c>
      <c r="P8" s="62" t="str">
        <f>IF(VLOOKUP(O8,スケジュール設定!$A$4:$C$375,3,FALSE)=0,"",VLOOKUP(O8,スケジュール設定!$A$4:$C$375,3,FALSE))</f>
        <v/>
      </c>
      <c r="Q8" s="61">
        <f>IF(MONTH(O8+1)=O4,O8+1,"")</f>
        <v>43514</v>
      </c>
      <c r="R8" s="62" t="str">
        <f>IF(VLOOKUP(Q8,スケジュール設定!$A$4:$C$375,3,FALSE)=0,"",VLOOKUP(Q8,スケジュール設定!$A$4:$C$375,3,FALSE))</f>
        <v/>
      </c>
      <c r="S8" s="61">
        <f>IF(MONTH(Q8+1)=O4,Q8+1,"")</f>
        <v>43515</v>
      </c>
      <c r="T8" s="62" t="str">
        <f>IF(VLOOKUP(S8,スケジュール設定!$A$4:$C$375,3,FALSE)=0,"",VLOOKUP(S8,スケジュール設定!$A$4:$C$375,3,FALSE))</f>
        <v/>
      </c>
      <c r="U8" s="61">
        <f>IF(MONTH(S8+1)=O4,S8+1,"")</f>
        <v>43516</v>
      </c>
      <c r="V8" s="62" t="str">
        <f>IF(VLOOKUP(U8,スケジュール設定!$A$4:$C$375,3,FALSE)=0,"",VLOOKUP(U8,スケジュール設定!$A$4:$C$375,3,FALSE))</f>
        <v/>
      </c>
      <c r="W8" s="61">
        <f>IF(MONTH(U8+1)=O4,U8+1,"")</f>
        <v>43517</v>
      </c>
      <c r="X8" s="62" t="str">
        <f>IF(VLOOKUP(W8,スケジュール設定!$A$4:$C$375,3,FALSE)=0,"",VLOOKUP(W8,スケジュール設定!$A$4:$C$375,3,FALSE))</f>
        <v/>
      </c>
      <c r="Y8" s="61">
        <f>IF(MONTH(W8+1)=O4,W8+1,"")</f>
        <v>43518</v>
      </c>
      <c r="Z8" s="62" t="str">
        <f>IF(VLOOKUP(Y8,スケジュール設定!$A$4:$C$375,3,FALSE)=0,"",VLOOKUP(Y8,スケジュール設定!$A$4:$C$375,3,FALSE))</f>
        <v/>
      </c>
      <c r="AA8" s="63">
        <f>IF(MONTH(Y8+1)=O4,Y8+1,"")</f>
        <v>43519</v>
      </c>
      <c r="AB8" s="62" t="str">
        <f>IF(VLOOKUP(AA8,スケジュール設定!$A$4:$C$375,3,FALSE)=0,"",VLOOKUP(AA8,スケジュール設定!$A$4:$C$375,3,FALSE))</f>
        <v/>
      </c>
      <c r="AC8" s="61">
        <f>IF(MONTH(AO7+1)=AC4,AO7+1,"")</f>
        <v>43541</v>
      </c>
      <c r="AD8" s="62" t="str">
        <f>IF(VLOOKUP(AC8,スケジュール設定!$A$4:$C$375,3,FALSE)=0,"",VLOOKUP(AC8,スケジュール設定!$A$4:$C$375,3,FALSE))</f>
        <v/>
      </c>
      <c r="AE8" s="61">
        <f>IF(MONTH(AC8+1)=AC4,AC8+1,"")</f>
        <v>43542</v>
      </c>
      <c r="AF8" s="62" t="str">
        <f>IF(VLOOKUP(AE8,スケジュール設定!$A$4:$C$375,3,FALSE)=0,"",VLOOKUP(AE8,スケジュール設定!$A$4:$C$375,3,FALSE))</f>
        <v/>
      </c>
      <c r="AG8" s="61">
        <f>IF(MONTH(AE8+1)=AC4,AE8+1,"")</f>
        <v>43543</v>
      </c>
      <c r="AH8" s="62" t="str">
        <f>IF(VLOOKUP(AG8,スケジュール設定!$A$4:$C$375,3,FALSE)=0,"",VLOOKUP(AG8,スケジュール設定!$A$4:$C$375,3,FALSE))</f>
        <v/>
      </c>
      <c r="AI8" s="61">
        <f>IF(MONTH(AG8+1)=AC4,AG8+1,"")</f>
        <v>43544</v>
      </c>
      <c r="AJ8" s="62" t="str">
        <f>IF(VLOOKUP(AI8,スケジュール設定!$A$4:$C$375,3,FALSE)=0,"",VLOOKUP(AI8,スケジュール設定!$A$4:$C$375,3,FALSE))</f>
        <v/>
      </c>
      <c r="AK8" s="61">
        <f>IF(MONTH(AI8+1)=AC4,AI8+1,"")</f>
        <v>43545</v>
      </c>
      <c r="AL8" s="62" t="str">
        <f>IF(VLOOKUP(AK8,スケジュール設定!$A$4:$C$375,3,FALSE)=0,"",VLOOKUP(AK8,スケジュール設定!$A$4:$C$375,3,FALSE))</f>
        <v>春分の日</v>
      </c>
      <c r="AM8" s="61">
        <f>IF(MONTH(AK8+1)=AC4,AK8+1,"")</f>
        <v>43546</v>
      </c>
      <c r="AN8" s="62" t="str">
        <f>IF(VLOOKUP(AM8,スケジュール設定!$A$4:$C$375,3,FALSE)=0,"",VLOOKUP(AM8,スケジュール設定!$A$4:$C$375,3,FALSE))</f>
        <v/>
      </c>
      <c r="AO8" s="63">
        <f>IF(MONTH(AM8+1)=AC4,AM8+1,"")</f>
        <v>43547</v>
      </c>
      <c r="AP8" s="62" t="str">
        <f>IF(VLOOKUP(AO8,スケジュール設定!$A$4:$C$375,3,FALSE)=0,"",VLOOKUP(AO8,スケジュール設定!$A$4:$C$375,3,FALSE))</f>
        <v/>
      </c>
      <c r="AQ8" s="61">
        <f>IF(MONTH(BC7+1)=AQ4,BC7+1,"")</f>
        <v>43576</v>
      </c>
      <c r="AR8" s="62" t="str">
        <f>IF(VLOOKUP(AQ8,スケジュール設定!$A$4:$C$375,3,FALSE)=0,"",VLOOKUP(AQ8,スケジュール設定!$A$4:$C$375,3,FALSE))</f>
        <v/>
      </c>
      <c r="AS8" s="61">
        <f>IF(MONTH(AQ8+1)=AQ4,AQ8+1,"")</f>
        <v>43577</v>
      </c>
      <c r="AT8" s="62" t="str">
        <f>IF(VLOOKUP(AS8,スケジュール設定!$A$4:$C$375,3,FALSE)=0,"",VLOOKUP(AS8,スケジュール設定!$A$4:$C$375,3,FALSE))</f>
        <v/>
      </c>
      <c r="AU8" s="61">
        <f>IF(MONTH(AS8+1)=AQ4,AS8+1,"")</f>
        <v>43578</v>
      </c>
      <c r="AV8" s="62" t="str">
        <f>IF(VLOOKUP(AU8,スケジュール設定!$A$4:$C$375,3,FALSE)=0,"",VLOOKUP(AU8,スケジュール設定!$A$4:$C$375,3,FALSE))</f>
        <v/>
      </c>
      <c r="AW8" s="61">
        <f>IF(MONTH(AU8+1)=AQ4,AU8+1,"")</f>
        <v>43579</v>
      </c>
      <c r="AX8" s="62" t="str">
        <f>IF(VLOOKUP(AW8,スケジュール設定!$A$4:$C$375,3,FALSE)=0,"",VLOOKUP(AW8,スケジュール設定!$A$4:$C$375,3,FALSE))</f>
        <v/>
      </c>
      <c r="AY8" s="61">
        <f>IF(MONTH(AW8+1)=AQ4,AW8+1,"")</f>
        <v>43580</v>
      </c>
      <c r="AZ8" s="62" t="str">
        <f>IF(VLOOKUP(AY8,スケジュール設定!$A$4:$C$375,3,FALSE)=0,"",VLOOKUP(AY8,スケジュール設定!$A$4:$C$375,3,FALSE))</f>
        <v/>
      </c>
      <c r="BA8" s="61">
        <f>IF(MONTH(AY8+1)=AQ4,AY8+1,"")</f>
        <v>43581</v>
      </c>
      <c r="BB8" s="62" t="str">
        <f>IF(VLOOKUP(BA8,スケジュール設定!$A$4:$C$375,3,FALSE)=0,"",VLOOKUP(BA8,スケジュール設定!$A$4:$C$375,3,FALSE))</f>
        <v/>
      </c>
      <c r="BC8" s="63">
        <f>IF(MONTH(BA8+1)=AQ4,BA8+1,"")</f>
        <v>43582</v>
      </c>
      <c r="BD8" s="62" t="str">
        <f>IF(VLOOKUP(BC8,スケジュール設定!$A$4:$C$375,3,FALSE)=0,"",VLOOKUP(BC8,スケジュール設定!$A$4:$C$375,3,FALSE))</f>
        <v/>
      </c>
      <c r="BE8" s="61">
        <f>IF(MONTH(BQ7+1)=BE4,BQ7+1,"")</f>
        <v>43604</v>
      </c>
      <c r="BF8" s="62" t="str">
        <f>IF(VLOOKUP(BE8,スケジュール設定!$A$4:$C$375,3,FALSE)=0,"",VLOOKUP(BE8,スケジュール設定!$A$4:$C$375,3,FALSE))</f>
        <v/>
      </c>
      <c r="BG8" s="61">
        <f>IF(MONTH(BE8+1)=BE4,BE8+1,"")</f>
        <v>43605</v>
      </c>
      <c r="BH8" s="62" t="str">
        <f>IF(VLOOKUP(BG8,スケジュール設定!$A$4:$C$375,3,FALSE)=0,"",VLOOKUP(BG8,スケジュール設定!$A$4:$C$375,3,FALSE))</f>
        <v/>
      </c>
      <c r="BI8" s="61">
        <f>IF(MONTH(BG8+1)=BE4,BG8+1,"")</f>
        <v>43606</v>
      </c>
      <c r="BJ8" s="62" t="str">
        <f>IF(VLOOKUP(BI8,スケジュール設定!$A$4:$C$375,3,FALSE)=0,"",VLOOKUP(BI8,スケジュール設定!$A$4:$C$375,3,FALSE))</f>
        <v/>
      </c>
      <c r="BK8" s="61">
        <f>IF(MONTH(BI8+1)=BE4,BI8+1,"")</f>
        <v>43607</v>
      </c>
      <c r="BL8" s="62" t="str">
        <f>IF(VLOOKUP(BK8,スケジュール設定!$A$4:$C$375,3,FALSE)=0,"",VLOOKUP(BK8,スケジュール設定!$A$4:$C$375,3,FALSE))</f>
        <v/>
      </c>
      <c r="BM8" s="61">
        <f>IF(MONTH(BK8+1)=BE4,BK8+1,"")</f>
        <v>43608</v>
      </c>
      <c r="BN8" s="62" t="str">
        <f>IF(VLOOKUP(BM8,スケジュール設定!$A$4:$C$375,3,FALSE)=0,"",VLOOKUP(BM8,スケジュール設定!$A$4:$C$375,3,FALSE))</f>
        <v/>
      </c>
      <c r="BO8" s="61">
        <f>IF(MONTH(BM8+1)=BE4,BM8+1,"")</f>
        <v>43609</v>
      </c>
      <c r="BP8" s="62" t="str">
        <f>IF(VLOOKUP(BO8,スケジュール設定!$A$4:$C$375,3,FALSE)=0,"",VLOOKUP(BO8,スケジュール設定!$A$4:$C$375,3,FALSE))</f>
        <v/>
      </c>
      <c r="BQ8" s="63">
        <f>IF(MONTH(BO8+1)=BE4,BO8+1,"")</f>
        <v>43610</v>
      </c>
      <c r="BR8" s="62" t="str">
        <f>IF(VLOOKUP(BQ8,スケジュール設定!$A$4:$C$375,3,FALSE)=0,"",VLOOKUP(BQ8,スケジュール設定!$A$4:$C$375,3,FALSE))</f>
        <v/>
      </c>
      <c r="BS8" s="61">
        <f>IF(MONTH(CE7+1)=BS4,CE7+1,"")</f>
        <v>43632</v>
      </c>
      <c r="BT8" s="62" t="str">
        <f>IF(VLOOKUP(BS8,スケジュール設定!$A$4:$C$375,3,FALSE)=0,"",VLOOKUP(BS8,スケジュール設定!$A$4:$C$375,3,FALSE))</f>
        <v/>
      </c>
      <c r="BU8" s="61">
        <f>IF(MONTH(BS8+1)=BS4,BS8+1,"")</f>
        <v>43633</v>
      </c>
      <c r="BV8" s="62" t="str">
        <f>IF(VLOOKUP(BU8,スケジュール設定!$A$4:$C$375,3,FALSE)=0,"",VLOOKUP(BU8,スケジュール設定!$A$4:$C$375,3,FALSE))</f>
        <v/>
      </c>
      <c r="BW8" s="61">
        <f>IF(MONTH(BU8+1)=BS4,BU8+1,"")</f>
        <v>43634</v>
      </c>
      <c r="BX8" s="62" t="str">
        <f>IF(VLOOKUP(BW8,スケジュール設定!$A$4:$C$375,3,FALSE)=0,"",VLOOKUP(BW8,スケジュール設定!$A$4:$C$375,3,FALSE))</f>
        <v/>
      </c>
      <c r="BY8" s="61">
        <f>IF(MONTH(BW8+1)=BS4,BW8+1,"")</f>
        <v>43635</v>
      </c>
      <c r="BZ8" s="62" t="str">
        <f>IF(VLOOKUP(BY8,スケジュール設定!$A$4:$C$375,3,FALSE)=0,"",VLOOKUP(BY8,スケジュール設定!$A$4:$C$375,3,FALSE))</f>
        <v/>
      </c>
      <c r="CA8" s="61">
        <f>IF(MONTH(BY8+1)=BS4,BY8+1,"")</f>
        <v>43636</v>
      </c>
      <c r="CB8" s="62" t="str">
        <f>IF(VLOOKUP(CA8,スケジュール設定!$A$4:$C$375,3,FALSE)=0,"",VLOOKUP(CA8,スケジュール設定!$A$4:$C$375,3,FALSE))</f>
        <v/>
      </c>
      <c r="CC8" s="61">
        <f>IF(MONTH(CA8+1)=BS4,CA8+1,"")</f>
        <v>43637</v>
      </c>
      <c r="CD8" s="62" t="str">
        <f>IF(VLOOKUP(CC8,スケジュール設定!$A$4:$C$375,3,FALSE)=0,"",VLOOKUP(CC8,スケジュール設定!$A$4:$C$375,3,FALSE))</f>
        <v/>
      </c>
      <c r="CE8" s="63">
        <f>IF(MONTH(CC8+1)=BS4,CC8+1,"")</f>
        <v>43638</v>
      </c>
      <c r="CF8" s="62" t="str">
        <f>IF(VLOOKUP(CE8,スケジュール設定!$A$4:$C$375,3,FALSE)=0,"",VLOOKUP(CE8,スケジュール設定!$A$4:$C$375,3,FALSE))</f>
        <v/>
      </c>
      <c r="CG8" s="61">
        <f>IF(MONTH(CS7+1)=CG4,CS7+1,"")</f>
        <v>43667</v>
      </c>
      <c r="CH8" s="62" t="str">
        <f>IF(VLOOKUP(CG8,スケジュール設定!$A$4:$C$375,3,FALSE)=0,"",VLOOKUP(CG8,スケジュール設定!$A$4:$C$375,3,FALSE))</f>
        <v/>
      </c>
      <c r="CI8" s="61">
        <f>IF(MONTH(CG8+1)=CG4,CG8+1,"")</f>
        <v>43668</v>
      </c>
      <c r="CJ8" s="62" t="str">
        <f>IF(VLOOKUP(CI8,スケジュール設定!$A$4:$C$375,3,FALSE)=0,"",VLOOKUP(CI8,スケジュール設定!$A$4:$C$375,3,FALSE))</f>
        <v/>
      </c>
      <c r="CK8" s="61">
        <f>IF(MONTH(CI8+1)=CG4,CI8+1,"")</f>
        <v>43669</v>
      </c>
      <c r="CL8" s="62" t="str">
        <f>IF(VLOOKUP(CK8,スケジュール設定!$A$4:$C$375,3,FALSE)=0,"",VLOOKUP(CK8,スケジュール設定!$A$4:$C$375,3,FALSE))</f>
        <v/>
      </c>
      <c r="CM8" s="61">
        <f>IF(MONTH(CK8+1)=CG4,CK8+1,"")</f>
        <v>43670</v>
      </c>
      <c r="CN8" s="62" t="str">
        <f>IF(VLOOKUP(CM8,スケジュール設定!$A$4:$C$375,3,FALSE)=0,"",VLOOKUP(CM8,スケジュール設定!$A$4:$C$375,3,FALSE))</f>
        <v/>
      </c>
      <c r="CO8" s="61">
        <f>IF(MONTH(CM8+1)=CG4,CM8+1,"")</f>
        <v>43671</v>
      </c>
      <c r="CP8" s="62" t="str">
        <f>IF(VLOOKUP(CO8,スケジュール設定!$A$4:$C$375,3,FALSE)=0,"",VLOOKUP(CO8,スケジュール設定!$A$4:$C$375,3,FALSE))</f>
        <v/>
      </c>
      <c r="CQ8" s="61">
        <f>IF(MONTH(CO8+1)=CG4,CO8+1,"")</f>
        <v>43672</v>
      </c>
      <c r="CR8" s="62" t="str">
        <f>IF(VLOOKUP(CQ8,スケジュール設定!$A$4:$C$375,3,FALSE)=0,"",VLOOKUP(CQ8,スケジュール設定!$A$4:$C$375,3,FALSE))</f>
        <v/>
      </c>
      <c r="CS8" s="63">
        <f>IF(MONTH(CQ8+1)=CG4,CQ8+1,"")</f>
        <v>43673</v>
      </c>
      <c r="CT8" s="62" t="str">
        <f>IF(VLOOKUP(CS8,スケジュール設定!$A$4:$C$375,3,FALSE)=0,"",VLOOKUP(CS8,スケジュール設定!$A$4:$C$375,3,FALSE))</f>
        <v/>
      </c>
      <c r="CU8" s="61">
        <f>IF(MONTH(DG7+1)=CU4,DG7+1,"")</f>
        <v>43695</v>
      </c>
      <c r="CV8" s="62" t="str">
        <f>IF(VLOOKUP(CU8,スケジュール設定!$A$4:$C$375,3,FALSE)=0,"",VLOOKUP(CU8,スケジュール設定!$A$4:$C$375,3,FALSE))</f>
        <v/>
      </c>
      <c r="CW8" s="61">
        <f>IF(MONTH(CU8+1)=CU4,CU8+1,"")</f>
        <v>43696</v>
      </c>
      <c r="CX8" s="62" t="str">
        <f>IF(VLOOKUP(CW8,スケジュール設定!$A$4:$C$375,3,FALSE)=0,"",VLOOKUP(CW8,スケジュール設定!$A$4:$C$375,3,FALSE))</f>
        <v/>
      </c>
      <c r="CY8" s="61">
        <f>IF(MONTH(CW8+1)=CU4,CW8+1,"")</f>
        <v>43697</v>
      </c>
      <c r="CZ8" s="62" t="str">
        <f>IF(VLOOKUP(CY8,スケジュール設定!$A$4:$C$375,3,FALSE)=0,"",VLOOKUP(CY8,スケジュール設定!$A$4:$C$375,3,FALSE))</f>
        <v/>
      </c>
      <c r="DA8" s="61">
        <f>IF(MONTH(CY8+1)=CU4,CY8+1,"")</f>
        <v>43698</v>
      </c>
      <c r="DB8" s="62" t="str">
        <f>IF(VLOOKUP(DA8,スケジュール設定!$A$4:$C$375,3,FALSE)=0,"",VLOOKUP(DA8,スケジュール設定!$A$4:$C$375,3,FALSE))</f>
        <v/>
      </c>
      <c r="DC8" s="61">
        <f>IF(MONTH(DA8+1)=CU4,DA8+1,"")</f>
        <v>43699</v>
      </c>
      <c r="DD8" s="62" t="str">
        <f>IF(VLOOKUP(DC8,スケジュール設定!$A$4:$C$375,3,FALSE)=0,"",VLOOKUP(DC8,スケジュール設定!$A$4:$C$375,3,FALSE))</f>
        <v/>
      </c>
      <c r="DE8" s="61">
        <f>IF(MONTH(DC8+1)=CU4,DC8+1,"")</f>
        <v>43700</v>
      </c>
      <c r="DF8" s="62" t="str">
        <f>IF(VLOOKUP(DE8,スケジュール設定!$A$4:$C$375,3,FALSE)=0,"",VLOOKUP(DE8,スケジュール設定!$A$4:$C$375,3,FALSE))</f>
        <v/>
      </c>
      <c r="DG8" s="63">
        <f>IF(MONTH(DE8+1)=CU4,DE8+1,"")</f>
        <v>43701</v>
      </c>
      <c r="DH8" s="62" t="str">
        <f>IF(VLOOKUP(DG8,スケジュール設定!$A$4:$C$375,3,FALSE)=0,"",VLOOKUP(DG8,スケジュール設定!$A$4:$C$375,3,FALSE))</f>
        <v/>
      </c>
      <c r="DI8" s="61">
        <f>IF(MONTH(DU7+1)=DI4,DU7+1,"")</f>
        <v>43730</v>
      </c>
      <c r="DJ8" s="62" t="str">
        <f>IF(VLOOKUP(DI8,スケジュール設定!$A$4:$C$375,3,FALSE)=0,"",VLOOKUP(DI8,スケジュール設定!$A$4:$C$375,3,FALSE))</f>
        <v/>
      </c>
      <c r="DK8" s="61">
        <f>IF(MONTH(DI8+1)=DI4,DI8+1,"")</f>
        <v>43731</v>
      </c>
      <c r="DL8" s="62" t="str">
        <f>IF(VLOOKUP(DK8,スケジュール設定!$A$4:$C$375,3,FALSE)=0,"",VLOOKUP(DK8,スケジュール設定!$A$4:$C$375,3,FALSE))</f>
        <v>秋分の日</v>
      </c>
      <c r="DM8" s="61">
        <f>IF(MONTH(DK8+1)=DI4,DK8+1,"")</f>
        <v>43732</v>
      </c>
      <c r="DN8" s="62" t="str">
        <f>IF(VLOOKUP(DM8,スケジュール設定!$A$4:$C$375,3,FALSE)=0,"",VLOOKUP(DM8,スケジュール設定!$A$4:$C$375,3,FALSE))</f>
        <v/>
      </c>
      <c r="DO8" s="61">
        <f>IF(MONTH(DM8+1)=DI4,DM8+1,"")</f>
        <v>43733</v>
      </c>
      <c r="DP8" s="62" t="str">
        <f>IF(VLOOKUP(DO8,スケジュール設定!$A$4:$C$375,3,FALSE)=0,"",VLOOKUP(DO8,スケジュール設定!$A$4:$C$375,3,FALSE))</f>
        <v/>
      </c>
      <c r="DQ8" s="61">
        <f>IF(MONTH(DO8+1)=DI4,DO8+1,"")</f>
        <v>43734</v>
      </c>
      <c r="DR8" s="62" t="str">
        <f>IF(VLOOKUP(DQ8,スケジュール設定!$A$4:$C$375,3,FALSE)=0,"",VLOOKUP(DQ8,スケジュール設定!$A$4:$C$375,3,FALSE))</f>
        <v/>
      </c>
      <c r="DS8" s="61">
        <f>IF(MONTH(DQ8+1)=DI4,DQ8+1,"")</f>
        <v>43735</v>
      </c>
      <c r="DT8" s="62" t="str">
        <f>IF(VLOOKUP(DS8,スケジュール設定!$A$4:$C$375,3,FALSE)=0,"",VLOOKUP(DS8,スケジュール設定!$A$4:$C$375,3,FALSE))</f>
        <v/>
      </c>
      <c r="DU8" s="63">
        <f>IF(MONTH(DS8+1)=DI4,DS8+1,"")</f>
        <v>43736</v>
      </c>
      <c r="DV8" s="62" t="str">
        <f>IF(VLOOKUP(DU8,スケジュール設定!$A$4:$C$375,3,FALSE)=0,"",VLOOKUP(DU8,スケジュール設定!$A$4:$C$375,3,FALSE))</f>
        <v/>
      </c>
      <c r="DW8" s="61">
        <f>IF(MONTH(EI7+1)=DW4,EI7+1,"")</f>
        <v>43758</v>
      </c>
      <c r="DX8" s="62" t="str">
        <f>IF(VLOOKUP(DW8,スケジュール設定!$A$4:$C$375,3,FALSE)=0,"",VLOOKUP(DW8,スケジュール設定!$A$4:$C$375,3,FALSE))</f>
        <v/>
      </c>
      <c r="DY8" s="61">
        <f>IF(MONTH(DW8+1)=DW4,DW8+1,"")</f>
        <v>43759</v>
      </c>
      <c r="DZ8" s="62" t="str">
        <f>IF(VLOOKUP(DY8,スケジュール設定!$A$4:$C$375,3,FALSE)=0,"",VLOOKUP(DY8,スケジュール設定!$A$4:$C$375,3,FALSE))</f>
        <v/>
      </c>
      <c r="EA8" s="61">
        <f>IF(MONTH(DY8+1)=DW4,DY8+1,"")</f>
        <v>43760</v>
      </c>
      <c r="EB8" s="62" t="str">
        <f>IF(VLOOKUP(EA8,スケジュール設定!$A$4:$C$375,3,FALSE)=0,"",VLOOKUP(EA8,スケジュール設定!$A$4:$C$375,3,FALSE))</f>
        <v/>
      </c>
      <c r="EC8" s="61">
        <f>IF(MONTH(EA8+1)=DW4,EA8+1,"")</f>
        <v>43761</v>
      </c>
      <c r="ED8" s="62" t="str">
        <f>IF(VLOOKUP(EC8,スケジュール設定!$A$4:$C$375,3,FALSE)=0,"",VLOOKUP(EC8,スケジュール設定!$A$4:$C$375,3,FALSE))</f>
        <v/>
      </c>
      <c r="EE8" s="61">
        <f>IF(MONTH(EC8+1)=DW4,EC8+1,"")</f>
        <v>43762</v>
      </c>
      <c r="EF8" s="62" t="str">
        <f>IF(VLOOKUP(EE8,スケジュール設定!$A$4:$C$375,3,FALSE)=0,"",VLOOKUP(EE8,スケジュール設定!$A$4:$C$375,3,FALSE))</f>
        <v/>
      </c>
      <c r="EG8" s="61">
        <f>IF(MONTH(EE8+1)=DW4,EE8+1,"")</f>
        <v>43763</v>
      </c>
      <c r="EH8" s="62" t="str">
        <f>IF(VLOOKUP(EG8,スケジュール設定!$A$4:$C$375,3,FALSE)=0,"",VLOOKUP(EG8,スケジュール設定!$A$4:$C$375,3,FALSE))</f>
        <v/>
      </c>
      <c r="EI8" s="63">
        <f>IF(MONTH(EG8+1)=DW4,EG8+1,"")</f>
        <v>43764</v>
      </c>
      <c r="EJ8" s="62" t="str">
        <f>IF(VLOOKUP(EI8,スケジュール設定!$A$4:$C$375,3,FALSE)=0,"",VLOOKUP(EI8,スケジュール設定!$A$4:$C$375,3,FALSE))</f>
        <v/>
      </c>
      <c r="EK8" s="61">
        <f>IF(MONTH(EW7+1)=EK4,EW7+1,"")</f>
        <v>43786</v>
      </c>
      <c r="EL8" s="62" t="str">
        <f>IF(VLOOKUP(EK8,スケジュール設定!$A$4:$C$375,3,FALSE)=0,"",VLOOKUP(EK8,スケジュール設定!$A$4:$C$375,3,FALSE))</f>
        <v/>
      </c>
      <c r="EM8" s="61">
        <f>IF(MONTH(EK8+1)=EK4,EK8+1,"")</f>
        <v>43787</v>
      </c>
      <c r="EN8" s="62" t="str">
        <f>IF(VLOOKUP(EM8,スケジュール設定!$A$4:$C$375,3,FALSE)=0,"",VLOOKUP(EM8,スケジュール設定!$A$4:$C$375,3,FALSE))</f>
        <v/>
      </c>
      <c r="EO8" s="61">
        <f>IF(MONTH(EM8+1)=EK4,EM8+1,"")</f>
        <v>43788</v>
      </c>
      <c r="EP8" s="62" t="str">
        <f>IF(VLOOKUP(EO8,スケジュール設定!$A$4:$C$375,3,FALSE)=0,"",VLOOKUP(EO8,スケジュール設定!$A$4:$C$375,3,FALSE))</f>
        <v/>
      </c>
      <c r="EQ8" s="61">
        <f>IF(MONTH(EO8+1)=EK4,EO8+1,"")</f>
        <v>43789</v>
      </c>
      <c r="ER8" s="62" t="str">
        <f>IF(VLOOKUP(EQ8,スケジュール設定!$A$4:$C$375,3,FALSE)=0,"",VLOOKUP(EQ8,スケジュール設定!$A$4:$C$375,3,FALSE))</f>
        <v/>
      </c>
      <c r="ES8" s="61">
        <f>IF(MONTH(EQ8+1)=EK4,EQ8+1,"")</f>
        <v>43790</v>
      </c>
      <c r="ET8" s="62" t="str">
        <f>IF(VLOOKUP(ES8,スケジュール設定!$A$4:$C$375,3,FALSE)=0,"",VLOOKUP(ES8,スケジュール設定!$A$4:$C$375,3,FALSE))</f>
        <v/>
      </c>
      <c r="EU8" s="61">
        <f>IF(MONTH(ES8+1)=EK4,ES8+1,"")</f>
        <v>43791</v>
      </c>
      <c r="EV8" s="62" t="str">
        <f>IF(VLOOKUP(EU8,スケジュール設定!$A$4:$C$375,3,FALSE)=0,"",VLOOKUP(EU8,スケジュール設定!$A$4:$C$375,3,FALSE))</f>
        <v/>
      </c>
      <c r="EW8" s="63">
        <f>IF(MONTH(EU8+1)=EK4,EU8+1,"")</f>
        <v>43792</v>
      </c>
      <c r="EX8" s="62" t="str">
        <f>IF(VLOOKUP(EW8,スケジュール設定!$A$4:$C$375,3,FALSE)=0,"",VLOOKUP(EW8,スケジュール設定!$A$4:$C$375,3,FALSE))</f>
        <v>勤労感謝の日</v>
      </c>
      <c r="EY8" s="61">
        <f>IF(MONTH(FK7+1)=EY4,FK7+1,"")</f>
        <v>43821</v>
      </c>
      <c r="EZ8" s="62" t="str">
        <f>IF(VLOOKUP(EY8,スケジュール設定!$A$4:$C$375,3,FALSE)=0,"",VLOOKUP(EY8,スケジュール設定!$A$4:$C$375,3,FALSE))</f>
        <v/>
      </c>
      <c r="FA8" s="61">
        <f>IF(MONTH(EY8+1)=EY4,EY8+1,"")</f>
        <v>43822</v>
      </c>
      <c r="FB8" s="62" t="str">
        <f>IF(VLOOKUP(FA8,スケジュール設定!$A$4:$C$375,3,FALSE)=0,"",VLOOKUP(FA8,スケジュール設定!$A$4:$C$375,3,FALSE))</f>
        <v/>
      </c>
      <c r="FC8" s="61">
        <f>IF(MONTH(FA8+1)=EY4,FA8+1,"")</f>
        <v>43823</v>
      </c>
      <c r="FD8" s="62" t="str">
        <f>IF(VLOOKUP(FC8,スケジュール設定!$A$4:$C$375,3,FALSE)=0,"",VLOOKUP(FC8,スケジュール設定!$A$4:$C$375,3,FALSE))</f>
        <v/>
      </c>
      <c r="FE8" s="61">
        <f>IF(MONTH(FC8+1)=EY4,FC8+1,"")</f>
        <v>43824</v>
      </c>
      <c r="FF8" s="62" t="str">
        <f>IF(VLOOKUP(FE8,スケジュール設定!$A$4:$C$375,3,FALSE)=0,"",VLOOKUP(FE8,スケジュール設定!$A$4:$C$375,3,FALSE))</f>
        <v/>
      </c>
      <c r="FG8" s="61">
        <f>IF(MONTH(FE8+1)=EY4,FE8+1,"")</f>
        <v>43825</v>
      </c>
      <c r="FH8" s="62" t="str">
        <f>IF(VLOOKUP(FG8,スケジュール設定!$A$4:$C$375,3,FALSE)=0,"",VLOOKUP(FG8,スケジュール設定!$A$4:$C$375,3,FALSE))</f>
        <v/>
      </c>
      <c r="FI8" s="61">
        <f>IF(MONTH(FG8+1)=EY4,FG8+1,"")</f>
        <v>43826</v>
      </c>
      <c r="FJ8" s="62" t="str">
        <f>IF(VLOOKUP(FI8,スケジュール設定!$A$4:$C$375,3,FALSE)=0,"",VLOOKUP(FI8,スケジュール設定!$A$4:$C$375,3,FALSE))</f>
        <v/>
      </c>
      <c r="FK8" s="63">
        <f>IF(MONTH(FI8+1)=EY4,FI8+1,"")</f>
        <v>43827</v>
      </c>
      <c r="FL8" s="62" t="str">
        <f>IF(VLOOKUP(FK8,スケジュール設定!$A$4:$C$375,3,FALSE)=0,"",VLOOKUP(FK8,スケジュール設定!$A$4:$C$375,3,FALSE))</f>
        <v/>
      </c>
    </row>
    <row r="9" spans="1:168" s="64" customFormat="1" ht="99" customHeight="1">
      <c r="A9" s="57">
        <f>IF(M8="","",IF(MONTH(M8+1)=A4,M8+1,""))</f>
        <v>43492</v>
      </c>
      <c r="B9" s="62" t="str">
        <f>IF(VLOOKUP(A9,スケジュール設定!$A$4:$C$375,3,FALSE)=0,"",VLOOKUP(A9,スケジュール設定!$A$4:$C$375,3,FALSE))</f>
        <v/>
      </c>
      <c r="C9" s="57">
        <f>IF(A9="","",IF(MONTH(A9+1)=A4,A9+1,""))</f>
        <v>43493</v>
      </c>
      <c r="D9" s="62" t="str">
        <f>IF(VLOOKUP(C9,スケジュール設定!$A$4:$C$375,3,FALSE)=0,"",VLOOKUP(C9,スケジュール設定!$A$4:$C$375,3,FALSE))</f>
        <v/>
      </c>
      <c r="E9" s="57">
        <f>IF(C9="","",IF(MONTH(C9+1)=A4,C9+1,""))</f>
        <v>43494</v>
      </c>
      <c r="F9" s="62" t="str">
        <f>IF(VLOOKUP(E9,スケジュール設定!$A$4:$C$375,3,FALSE)=0,"",VLOOKUP(E9,スケジュール設定!$A$4:$C$375,3,FALSE))</f>
        <v/>
      </c>
      <c r="G9" s="57">
        <f>IF(E9="","",IF(MONTH(E9+1)=A4,E9+1,""))</f>
        <v>43495</v>
      </c>
      <c r="H9" s="62" t="str">
        <f>IF(VLOOKUP(G9,スケジュール設定!$A$4:$C$375,3,FALSE)=0,"",VLOOKUP(G9,スケジュール設定!$A$4:$C$375,3,FALSE))</f>
        <v/>
      </c>
      <c r="I9" s="57">
        <f>IF(G9="","",IF(MONTH(G9+1)=A4,G9+1,""))</f>
        <v>43496</v>
      </c>
      <c r="J9" s="62" t="str">
        <f>IF(VLOOKUP(I9,スケジュール設定!$A$4:$C$375,3,FALSE)=0,"",VLOOKUP(I9,スケジュール設定!$A$4:$C$375,3,FALSE))</f>
        <v/>
      </c>
      <c r="K9" s="57" t="str">
        <f>IF(I9="","",IF(MONTH(I9+1)=A4,I9+1,""))</f>
        <v/>
      </c>
      <c r="L9" s="62" t="str">
        <f>IF(VLOOKUP(K9,スケジュール設定!$A$4:$C$375,3,FALSE)=0,"",VLOOKUP(K9,スケジュール設定!$A$4:$C$375,3,FALSE))</f>
        <v/>
      </c>
      <c r="M9" s="59" t="str">
        <f>IF(K9="","",IF(MONTH(K9+1)=A4,K9+1,""))</f>
        <v/>
      </c>
      <c r="N9" s="62" t="str">
        <f>IF(VLOOKUP(M9,スケジュール設定!$A$4:$C$375,3,FALSE)=0,"",VLOOKUP(M9,スケジュール設定!$A$4:$C$375,3,FALSE))</f>
        <v/>
      </c>
      <c r="O9" s="57">
        <f>IF(AA8="","",IF(MONTH(AA8+1)=O4,AA8+1,""))</f>
        <v>43520</v>
      </c>
      <c r="P9" s="62" t="str">
        <f>IF(VLOOKUP(O9,スケジュール設定!$A$4:$C$375,3,FALSE)=0,"",VLOOKUP(O9,スケジュール設定!$A$4:$C$375,3,FALSE))</f>
        <v/>
      </c>
      <c r="Q9" s="57">
        <f>IF(O9="","",IF(MONTH(O9+1)=O4,O9+1,""))</f>
        <v>43521</v>
      </c>
      <c r="R9" s="62" t="str">
        <f>IF(VLOOKUP(Q9,スケジュール設定!$A$4:$C$375,3,FALSE)=0,"",VLOOKUP(Q9,スケジュール設定!$A$4:$C$375,3,FALSE))</f>
        <v/>
      </c>
      <c r="S9" s="57">
        <f>IF(Q9="","",IF(MONTH(Q9+1)=O4,Q9+1,""))</f>
        <v>43522</v>
      </c>
      <c r="T9" s="62" t="str">
        <f>IF(VLOOKUP(S9,スケジュール設定!$A$4:$C$375,3,FALSE)=0,"",VLOOKUP(S9,スケジュール設定!$A$4:$C$375,3,FALSE))</f>
        <v/>
      </c>
      <c r="U9" s="57">
        <f>IF(S9="","",IF(MONTH(S9+1)=O4,S9+1,""))</f>
        <v>43523</v>
      </c>
      <c r="V9" s="62" t="str">
        <f>IF(VLOOKUP(U9,スケジュール設定!$A$4:$C$375,3,FALSE)=0,"",VLOOKUP(U9,スケジュール設定!$A$4:$C$375,3,FALSE))</f>
        <v/>
      </c>
      <c r="W9" s="57">
        <f>IF(U9="","",IF(MONTH(U9+1)=O4,U9+1,""))</f>
        <v>43524</v>
      </c>
      <c r="X9" s="62" t="str">
        <f>IF(VLOOKUP(W9,スケジュール設定!$A$4:$C$375,3,FALSE)=0,"",VLOOKUP(W9,スケジュール設定!$A$4:$C$375,3,FALSE))</f>
        <v/>
      </c>
      <c r="Y9" s="57" t="str">
        <f>IF(W9="","",IF(MONTH(W9+1)=O4,W9+1,""))</f>
        <v/>
      </c>
      <c r="Z9" s="62" t="str">
        <f>IF(VLOOKUP(Y9,スケジュール設定!$A$4:$C$375,3,FALSE)=0,"",VLOOKUP(Y9,スケジュール設定!$A$4:$C$375,3,FALSE))</f>
        <v/>
      </c>
      <c r="AA9" s="59" t="str">
        <f>IF(Y9="","",IF(MONTH(Y9+1)=O4,Y9+1,""))</f>
        <v/>
      </c>
      <c r="AB9" s="62" t="str">
        <f>IF(VLOOKUP(AA9,スケジュール設定!$A$4:$C$375,3,FALSE)=0,"",VLOOKUP(AA9,スケジュール設定!$A$4:$C$375,3,FALSE))</f>
        <v/>
      </c>
      <c r="AC9" s="57">
        <f>IF(AO8="","",IF(MONTH(AO8+1)=AC4,AO8+1,""))</f>
        <v>43548</v>
      </c>
      <c r="AD9" s="62" t="str">
        <f>IF(VLOOKUP(AC9,スケジュール設定!$A$4:$C$375,3,FALSE)=0,"",VLOOKUP(AC9,スケジュール設定!$A$4:$C$375,3,FALSE))</f>
        <v/>
      </c>
      <c r="AE9" s="57">
        <f>IF(AC9="","",IF(MONTH(AC9+1)=AC4,AC9+1,""))</f>
        <v>43549</v>
      </c>
      <c r="AF9" s="62" t="str">
        <f>IF(VLOOKUP(AE9,スケジュール設定!$A$4:$C$375,3,FALSE)=0,"",VLOOKUP(AE9,スケジュール設定!$A$4:$C$375,3,FALSE))</f>
        <v/>
      </c>
      <c r="AG9" s="57">
        <f>IF(AE9="","",IF(MONTH(AE9+1)=AC4,AE9+1,""))</f>
        <v>43550</v>
      </c>
      <c r="AH9" s="62" t="str">
        <f>IF(VLOOKUP(AG9,スケジュール設定!$A$4:$C$375,3,FALSE)=0,"",VLOOKUP(AG9,スケジュール設定!$A$4:$C$375,3,FALSE))</f>
        <v/>
      </c>
      <c r="AI9" s="57">
        <f>IF(AG9="","",IF(MONTH(AG9+1)=AC4,AG9+1,""))</f>
        <v>43551</v>
      </c>
      <c r="AJ9" s="62" t="str">
        <f>IF(VLOOKUP(AI9,スケジュール設定!$A$4:$C$375,3,FALSE)=0,"",VLOOKUP(AI9,スケジュール設定!$A$4:$C$375,3,FALSE))</f>
        <v/>
      </c>
      <c r="AK9" s="57">
        <f>IF(AI9="","",IF(MONTH(AI9+1)=AC4,AI9+1,""))</f>
        <v>43552</v>
      </c>
      <c r="AL9" s="62" t="str">
        <f>IF(VLOOKUP(AK9,スケジュール設定!$A$4:$C$375,3,FALSE)=0,"",VLOOKUP(AK9,スケジュール設定!$A$4:$C$375,3,FALSE))</f>
        <v/>
      </c>
      <c r="AM9" s="57">
        <f>IF(AK9="","",IF(MONTH(AK9+1)=AC4,AK9+1,""))</f>
        <v>43553</v>
      </c>
      <c r="AN9" s="62" t="str">
        <f>IF(VLOOKUP(AM9,スケジュール設定!$A$4:$C$375,3,FALSE)=0,"",VLOOKUP(AM9,スケジュール設定!$A$4:$C$375,3,FALSE))</f>
        <v/>
      </c>
      <c r="AO9" s="59">
        <f>IF(AM9="","",IF(MONTH(AM9+1)=AC4,AM9+1,""))</f>
        <v>43554</v>
      </c>
      <c r="AP9" s="62" t="str">
        <f>IF(VLOOKUP(AO9,スケジュール設定!$A$4:$C$375,3,FALSE)=0,"",VLOOKUP(AO9,スケジュール設定!$A$4:$C$375,3,FALSE))</f>
        <v/>
      </c>
      <c r="AQ9" s="57">
        <f>IF(BC8="","",IF(MONTH(BC8+1)=AQ4,BC8+1,""))</f>
        <v>43583</v>
      </c>
      <c r="AR9" s="62" t="str">
        <f>IF(VLOOKUP(AQ9,スケジュール設定!$A$4:$C$375,3,FALSE)=0,"",VLOOKUP(AQ9,スケジュール設定!$A$4:$C$375,3,FALSE))</f>
        <v/>
      </c>
      <c r="AS9" s="57">
        <f>IF(AQ9="","",IF(MONTH(AQ9+1)=AQ4,AQ9+1,""))</f>
        <v>43584</v>
      </c>
      <c r="AT9" s="62" t="str">
        <f>IF(VLOOKUP(AS9,スケジュール設定!$A$4:$C$375,3,FALSE)=0,"",VLOOKUP(AS9,スケジュール設定!$A$4:$C$375,3,FALSE))</f>
        <v>昭和の日</v>
      </c>
      <c r="AU9" s="57">
        <f>IF(AS9="","",IF(MONTH(AS9+1)=AQ4,AS9+1,""))</f>
        <v>43585</v>
      </c>
      <c r="AV9" s="62" t="str">
        <f>IF(VLOOKUP(AU9,スケジュール設定!$A$4:$C$375,3,FALSE)=0,"",VLOOKUP(AU9,スケジュール設定!$A$4:$C$375,3,FALSE))</f>
        <v>国民の休日</v>
      </c>
      <c r="AW9" s="57" t="str">
        <f>IF(AU9="","",IF(MONTH(AU9+1)=AQ4,AU9+1,""))</f>
        <v/>
      </c>
      <c r="AX9" s="62" t="str">
        <f>IF(VLOOKUP(AW9,スケジュール設定!$A$4:$C$375,3,FALSE)=0,"",VLOOKUP(AW9,スケジュール設定!$A$4:$C$375,3,FALSE))</f>
        <v/>
      </c>
      <c r="AY9" s="57" t="str">
        <f>IF(AW9="","",IF(MONTH(AW9+1)=AQ4,AW9+1,""))</f>
        <v/>
      </c>
      <c r="AZ9" s="62" t="str">
        <f>IF(VLOOKUP(AY9,スケジュール設定!$A$4:$C$375,3,FALSE)=0,"",VLOOKUP(AY9,スケジュール設定!$A$4:$C$375,3,FALSE))</f>
        <v/>
      </c>
      <c r="BA9" s="57" t="str">
        <f>IF(AY9="","",IF(MONTH(AY9+1)=AQ4,AY9+1,""))</f>
        <v/>
      </c>
      <c r="BB9" s="62" t="str">
        <f>IF(VLOOKUP(BA9,スケジュール設定!$A$4:$C$375,3,FALSE)=0,"",VLOOKUP(BA9,スケジュール設定!$A$4:$C$375,3,FALSE))</f>
        <v/>
      </c>
      <c r="BC9" s="59" t="str">
        <f>IF(BA9="","",IF(MONTH(BA9+1)=AQ4,BA9+1,""))</f>
        <v/>
      </c>
      <c r="BD9" s="62" t="str">
        <f>IF(VLOOKUP(BC9,スケジュール設定!$A$4:$C$375,3,FALSE)=0,"",VLOOKUP(BC9,スケジュール設定!$A$4:$C$375,3,FALSE))</f>
        <v/>
      </c>
      <c r="BE9" s="57">
        <f>IF(BQ8="","",IF(MONTH(BQ8+1)=BE4,BQ8+1,""))</f>
        <v>43611</v>
      </c>
      <c r="BF9" s="62" t="str">
        <f>IF(VLOOKUP(BE9,スケジュール設定!$A$4:$C$375,3,FALSE)=0,"",VLOOKUP(BE9,スケジュール設定!$A$4:$C$375,3,FALSE))</f>
        <v/>
      </c>
      <c r="BG9" s="57">
        <f>IF(BE9="","",IF(MONTH(BE9+1)=BE4,BE9+1,""))</f>
        <v>43612</v>
      </c>
      <c r="BH9" s="62" t="str">
        <f>IF(VLOOKUP(BG9,スケジュール設定!$A$4:$C$375,3,FALSE)=0,"",VLOOKUP(BG9,スケジュール設定!$A$4:$C$375,3,FALSE))</f>
        <v/>
      </c>
      <c r="BI9" s="57">
        <f>IF(BG9="","",IF(MONTH(BG9+1)=BE4,BG9+1,""))</f>
        <v>43613</v>
      </c>
      <c r="BJ9" s="62" t="str">
        <f>IF(VLOOKUP(BI9,スケジュール設定!$A$4:$C$375,3,FALSE)=0,"",VLOOKUP(BI9,スケジュール設定!$A$4:$C$375,3,FALSE))</f>
        <v/>
      </c>
      <c r="BK9" s="57">
        <f>IF(BI9="","",IF(MONTH(BI9+1)=BE4,BI9+1,""))</f>
        <v>43614</v>
      </c>
      <c r="BL9" s="62" t="str">
        <f>IF(VLOOKUP(BK9,スケジュール設定!$A$4:$C$375,3,FALSE)=0,"",VLOOKUP(BK9,スケジュール設定!$A$4:$C$375,3,FALSE))</f>
        <v/>
      </c>
      <c r="BM9" s="57">
        <f>IF(BK9="","",IF(MONTH(BK9+1)=BE4,BK9+1,""))</f>
        <v>43615</v>
      </c>
      <c r="BN9" s="62" t="str">
        <f>IF(VLOOKUP(BM9,スケジュール設定!$A$4:$C$375,3,FALSE)=0,"",VLOOKUP(BM9,スケジュール設定!$A$4:$C$375,3,FALSE))</f>
        <v/>
      </c>
      <c r="BO9" s="57">
        <f>IF(BM9="","",IF(MONTH(BM9+1)=BE4,BM9+1,""))</f>
        <v>43616</v>
      </c>
      <c r="BP9" s="62" t="str">
        <f>IF(VLOOKUP(BO9,スケジュール設定!$A$4:$C$375,3,FALSE)=0,"",VLOOKUP(BO9,スケジュール設定!$A$4:$C$375,3,FALSE))</f>
        <v/>
      </c>
      <c r="BQ9" s="59" t="str">
        <f>IF(BO9="","",IF(MONTH(BO9+1)=BE4,BO9+1,""))</f>
        <v/>
      </c>
      <c r="BR9" s="62" t="str">
        <f>IF(VLOOKUP(BQ9,スケジュール設定!$A$4:$C$375,3,FALSE)=0,"",VLOOKUP(BQ9,スケジュール設定!$A$4:$C$375,3,FALSE))</f>
        <v/>
      </c>
      <c r="BS9" s="57">
        <f>IF(CE8="","",IF(MONTH(CE8+1)=BS4,CE8+1,""))</f>
        <v>43639</v>
      </c>
      <c r="BT9" s="62" t="str">
        <f>IF(VLOOKUP(BS9,スケジュール設定!$A$4:$C$375,3,FALSE)=0,"",VLOOKUP(BS9,スケジュール設定!$A$4:$C$375,3,FALSE))</f>
        <v/>
      </c>
      <c r="BU9" s="57">
        <f>IF(BS9="","",IF(MONTH(BS9+1)=BS4,BS9+1,""))</f>
        <v>43640</v>
      </c>
      <c r="BV9" s="62" t="str">
        <f>IF(VLOOKUP(BU9,スケジュール設定!$A$4:$C$375,3,FALSE)=0,"",VLOOKUP(BU9,スケジュール設定!$A$4:$C$375,3,FALSE))</f>
        <v/>
      </c>
      <c r="BW9" s="57">
        <f>IF(BU9="","",IF(MONTH(BU9+1)=BS4,BU9+1,""))</f>
        <v>43641</v>
      </c>
      <c r="BX9" s="62" t="str">
        <f>IF(VLOOKUP(BW9,スケジュール設定!$A$4:$C$375,3,FALSE)=0,"",VLOOKUP(BW9,スケジュール設定!$A$4:$C$375,3,FALSE))</f>
        <v/>
      </c>
      <c r="BY9" s="57">
        <f>IF(BW9="","",IF(MONTH(BW9+1)=BS4,BW9+1,""))</f>
        <v>43642</v>
      </c>
      <c r="BZ9" s="62" t="str">
        <f>IF(VLOOKUP(BY9,スケジュール設定!$A$4:$C$375,3,FALSE)=0,"",VLOOKUP(BY9,スケジュール設定!$A$4:$C$375,3,FALSE))</f>
        <v/>
      </c>
      <c r="CA9" s="57">
        <f>IF(BY9="","",IF(MONTH(BY9+1)=BS4,BY9+1,""))</f>
        <v>43643</v>
      </c>
      <c r="CB9" s="62" t="str">
        <f>IF(VLOOKUP(CA9,スケジュール設定!$A$4:$C$375,3,FALSE)=0,"",VLOOKUP(CA9,スケジュール設定!$A$4:$C$375,3,FALSE))</f>
        <v/>
      </c>
      <c r="CC9" s="57">
        <f>IF(CA9="","",IF(MONTH(CA9+1)=BS4,CA9+1,""))</f>
        <v>43644</v>
      </c>
      <c r="CD9" s="62" t="str">
        <f>IF(VLOOKUP(CC9,スケジュール設定!$A$4:$C$375,3,FALSE)=0,"",VLOOKUP(CC9,スケジュール設定!$A$4:$C$375,3,FALSE))</f>
        <v/>
      </c>
      <c r="CE9" s="59">
        <f>IF(CC9="","",IF(MONTH(CC9+1)=BS4,CC9+1,""))</f>
        <v>43645</v>
      </c>
      <c r="CF9" s="62" t="str">
        <f>IF(VLOOKUP(CE9,スケジュール設定!$A$4:$C$375,3,FALSE)=0,"",VLOOKUP(CE9,スケジュール設定!$A$4:$C$375,3,FALSE))</f>
        <v/>
      </c>
      <c r="CG9" s="57">
        <f>IF(CS8="","",IF(MONTH(CS8+1)=CG4,CS8+1,""))</f>
        <v>43674</v>
      </c>
      <c r="CH9" s="62" t="str">
        <f>IF(VLOOKUP(CG9,スケジュール設定!$A$4:$C$375,3,FALSE)=0,"",VLOOKUP(CG9,スケジュール設定!$A$4:$C$375,3,FALSE))</f>
        <v/>
      </c>
      <c r="CI9" s="57">
        <f>IF(CG9="","",IF(MONTH(CG9+1)=CG4,CG9+1,""))</f>
        <v>43675</v>
      </c>
      <c r="CJ9" s="62" t="str">
        <f>IF(VLOOKUP(CI9,スケジュール設定!$A$4:$C$375,3,FALSE)=0,"",VLOOKUP(CI9,スケジュール設定!$A$4:$C$375,3,FALSE))</f>
        <v/>
      </c>
      <c r="CK9" s="57">
        <f>IF(CI9="","",IF(MONTH(CI9+1)=CG4,CI9+1,""))</f>
        <v>43676</v>
      </c>
      <c r="CL9" s="62" t="str">
        <f>IF(VLOOKUP(CK9,スケジュール設定!$A$4:$C$375,3,FALSE)=0,"",VLOOKUP(CK9,スケジュール設定!$A$4:$C$375,3,FALSE))</f>
        <v/>
      </c>
      <c r="CM9" s="57">
        <f>IF(CK9="","",IF(MONTH(CK9+1)=CG4,CK9+1,""))</f>
        <v>43677</v>
      </c>
      <c r="CN9" s="62" t="str">
        <f>IF(VLOOKUP(CM9,スケジュール設定!$A$4:$C$375,3,FALSE)=0,"",VLOOKUP(CM9,スケジュール設定!$A$4:$C$375,3,FALSE))</f>
        <v/>
      </c>
      <c r="CO9" s="57" t="str">
        <f>IF(CM9="","",IF(MONTH(CM9+1)=CG4,CM9+1,""))</f>
        <v/>
      </c>
      <c r="CP9" s="62" t="str">
        <f>IF(VLOOKUP(CO9,スケジュール設定!$A$4:$C$375,3,FALSE)=0,"",VLOOKUP(CO9,スケジュール設定!$A$4:$C$375,3,FALSE))</f>
        <v/>
      </c>
      <c r="CQ9" s="57" t="str">
        <f>IF(CO9="","",IF(MONTH(CO9+1)=CG4,CO9+1,""))</f>
        <v/>
      </c>
      <c r="CR9" s="62" t="str">
        <f>IF(VLOOKUP(CQ9,スケジュール設定!$A$4:$C$375,3,FALSE)=0,"",VLOOKUP(CQ9,スケジュール設定!$A$4:$C$375,3,FALSE))</f>
        <v/>
      </c>
      <c r="CS9" s="59" t="str">
        <f>IF(CQ9="","",IF(MONTH(CQ9+1)=CG4,CQ9+1,""))</f>
        <v/>
      </c>
      <c r="CT9" s="62" t="str">
        <f>IF(VLOOKUP(CS9,スケジュール設定!$A$4:$C$375,3,FALSE)=0,"",VLOOKUP(CS9,スケジュール設定!$A$4:$C$375,3,FALSE))</f>
        <v/>
      </c>
      <c r="CU9" s="57">
        <f>IF(DG8="","",IF(MONTH(DG8+1)=CU4,DG8+1,""))</f>
        <v>43702</v>
      </c>
      <c r="CV9" s="62" t="str">
        <f>IF(VLOOKUP(CU9,スケジュール設定!$A$4:$C$375,3,FALSE)=0,"",VLOOKUP(CU9,スケジュール設定!$A$4:$C$375,3,FALSE))</f>
        <v/>
      </c>
      <c r="CW9" s="57">
        <f>IF(CU9="","",IF(MONTH(CU9+1)=CU4,CU9+1,""))</f>
        <v>43703</v>
      </c>
      <c r="CX9" s="62" t="str">
        <f>IF(VLOOKUP(CW9,スケジュール設定!$A$4:$C$375,3,FALSE)=0,"",VLOOKUP(CW9,スケジュール設定!$A$4:$C$375,3,FALSE))</f>
        <v/>
      </c>
      <c r="CY9" s="57">
        <f>IF(CW9="","",IF(MONTH(CW9+1)=CU4,CW9+1,""))</f>
        <v>43704</v>
      </c>
      <c r="CZ9" s="62" t="str">
        <f>IF(VLOOKUP(CY9,スケジュール設定!$A$4:$C$375,3,FALSE)=0,"",VLOOKUP(CY9,スケジュール設定!$A$4:$C$375,3,FALSE))</f>
        <v/>
      </c>
      <c r="DA9" s="57">
        <f>IF(CY9="","",IF(MONTH(CY9+1)=CU4,CY9+1,""))</f>
        <v>43705</v>
      </c>
      <c r="DB9" s="62" t="str">
        <f>IF(VLOOKUP(DA9,スケジュール設定!$A$4:$C$375,3,FALSE)=0,"",VLOOKUP(DA9,スケジュール設定!$A$4:$C$375,3,FALSE))</f>
        <v/>
      </c>
      <c r="DC9" s="57">
        <f>IF(DA9="","",IF(MONTH(DA9+1)=CU4,DA9+1,""))</f>
        <v>43706</v>
      </c>
      <c r="DD9" s="62" t="str">
        <f>IF(VLOOKUP(DC9,スケジュール設定!$A$4:$C$375,3,FALSE)=0,"",VLOOKUP(DC9,スケジュール設定!$A$4:$C$375,3,FALSE))</f>
        <v/>
      </c>
      <c r="DE9" s="57">
        <f>IF(DC9="","",IF(MONTH(DC9+1)=CU4,DC9+1,""))</f>
        <v>43707</v>
      </c>
      <c r="DF9" s="62" t="str">
        <f>IF(VLOOKUP(DE9,スケジュール設定!$A$4:$C$375,3,FALSE)=0,"",VLOOKUP(DE9,スケジュール設定!$A$4:$C$375,3,FALSE))</f>
        <v/>
      </c>
      <c r="DG9" s="59">
        <f>IF(DE9="","",IF(MONTH(DE9+1)=CU4,DE9+1,""))</f>
        <v>43708</v>
      </c>
      <c r="DH9" s="62" t="str">
        <f>IF(VLOOKUP(DG9,スケジュール設定!$A$4:$C$375,3,FALSE)=0,"",VLOOKUP(DG9,スケジュール設定!$A$4:$C$375,3,FALSE))</f>
        <v/>
      </c>
      <c r="DI9" s="57">
        <f>IF(DU8="","",IF(MONTH(DU8+1)=DI4,DU8+1,""))</f>
        <v>43737</v>
      </c>
      <c r="DJ9" s="62" t="str">
        <f>IF(VLOOKUP(DI9,スケジュール設定!$A$4:$C$375,3,FALSE)=0,"",VLOOKUP(DI9,スケジュール設定!$A$4:$C$375,3,FALSE))</f>
        <v/>
      </c>
      <c r="DK9" s="57">
        <f>IF(DI9="","",IF(MONTH(DI9+1)=DI4,DI9+1,""))</f>
        <v>43738</v>
      </c>
      <c r="DL9" s="62" t="str">
        <f>IF(VLOOKUP(DK9,スケジュール設定!$A$4:$C$375,3,FALSE)=0,"",VLOOKUP(DK9,スケジュール設定!$A$4:$C$375,3,FALSE))</f>
        <v/>
      </c>
      <c r="DM9" s="57" t="str">
        <f>IF(DK9="","",IF(MONTH(DK9+1)=DI4,DK9+1,""))</f>
        <v/>
      </c>
      <c r="DN9" s="62" t="str">
        <f>IF(VLOOKUP(DM9,スケジュール設定!$A$4:$C$375,3,FALSE)=0,"",VLOOKUP(DM9,スケジュール設定!$A$4:$C$375,3,FALSE))</f>
        <v/>
      </c>
      <c r="DO9" s="57" t="str">
        <f>IF(DM9="","",IF(MONTH(DM9+1)=DI4,DM9+1,""))</f>
        <v/>
      </c>
      <c r="DP9" s="62" t="str">
        <f>IF(VLOOKUP(DO9,スケジュール設定!$A$4:$C$375,3,FALSE)=0,"",VLOOKUP(DO9,スケジュール設定!$A$4:$C$375,3,FALSE))</f>
        <v/>
      </c>
      <c r="DQ9" s="57" t="str">
        <f>IF(DO9="","",IF(MONTH(DO9+1)=DI4,DO9+1,""))</f>
        <v/>
      </c>
      <c r="DR9" s="62" t="str">
        <f>IF(VLOOKUP(DQ9,スケジュール設定!$A$4:$C$375,3,FALSE)=0,"",VLOOKUP(DQ9,スケジュール設定!$A$4:$C$375,3,FALSE))</f>
        <v/>
      </c>
      <c r="DS9" s="57" t="str">
        <f>IF(DQ9="","",IF(MONTH(DQ9+1)=DI4,DQ9+1,""))</f>
        <v/>
      </c>
      <c r="DT9" s="62" t="str">
        <f>IF(VLOOKUP(DS9,スケジュール設定!$A$4:$C$375,3,FALSE)=0,"",VLOOKUP(DS9,スケジュール設定!$A$4:$C$375,3,FALSE))</f>
        <v/>
      </c>
      <c r="DU9" s="59" t="str">
        <f>IF(DS9="","",IF(MONTH(DS9+1)=DI4,DS9+1,""))</f>
        <v/>
      </c>
      <c r="DV9" s="62" t="str">
        <f>IF(VLOOKUP(DU9,スケジュール設定!$A$4:$C$375,3,FALSE)=0,"",VLOOKUP(DU9,スケジュール設定!$A$4:$C$375,3,FALSE))</f>
        <v/>
      </c>
      <c r="DW9" s="57">
        <f>IF(EI8="","",IF(MONTH(EI8+1)=DW4,EI8+1,""))</f>
        <v>43765</v>
      </c>
      <c r="DX9" s="62" t="str">
        <f>IF(VLOOKUP(DW9,スケジュール設定!$A$4:$C$375,3,FALSE)=0,"",VLOOKUP(DW9,スケジュール設定!$A$4:$C$375,3,FALSE))</f>
        <v/>
      </c>
      <c r="DY9" s="57">
        <f>IF(DW9="","",IF(MONTH(DW9+1)=DW4,DW9+1,""))</f>
        <v>43766</v>
      </c>
      <c r="DZ9" s="62" t="str">
        <f>IF(VLOOKUP(DY9,スケジュール設定!$A$4:$C$375,3,FALSE)=0,"",VLOOKUP(DY9,スケジュール設定!$A$4:$C$375,3,FALSE))</f>
        <v/>
      </c>
      <c r="EA9" s="57">
        <f>IF(DY9="","",IF(MONTH(DY9+1)=DW4,DY9+1,""))</f>
        <v>43767</v>
      </c>
      <c r="EB9" s="62" t="str">
        <f>IF(VLOOKUP(EA9,スケジュール設定!$A$4:$C$375,3,FALSE)=0,"",VLOOKUP(EA9,スケジュール設定!$A$4:$C$375,3,FALSE))</f>
        <v/>
      </c>
      <c r="EC9" s="57">
        <f>IF(EA9="","",IF(MONTH(EA9+1)=DW4,EA9+1,""))</f>
        <v>43768</v>
      </c>
      <c r="ED9" s="62" t="str">
        <f>IF(VLOOKUP(EC9,スケジュール設定!$A$4:$C$375,3,FALSE)=0,"",VLOOKUP(EC9,スケジュール設定!$A$4:$C$375,3,FALSE))</f>
        <v/>
      </c>
      <c r="EE9" s="57">
        <f>IF(EC9="","",IF(MONTH(EC9+1)=DW4,EC9+1,""))</f>
        <v>43769</v>
      </c>
      <c r="EF9" s="62" t="str">
        <f>IF(VLOOKUP(EE9,スケジュール設定!$A$4:$C$375,3,FALSE)=0,"",VLOOKUP(EE9,スケジュール設定!$A$4:$C$375,3,FALSE))</f>
        <v/>
      </c>
      <c r="EG9" s="57" t="str">
        <f>IF(EE9="","",IF(MONTH(EE9+1)=DW4,EE9+1,""))</f>
        <v/>
      </c>
      <c r="EH9" s="62" t="str">
        <f>IF(VLOOKUP(EG9,スケジュール設定!$A$4:$C$375,3,FALSE)=0,"",VLOOKUP(EG9,スケジュール設定!$A$4:$C$375,3,FALSE))</f>
        <v/>
      </c>
      <c r="EI9" s="59" t="str">
        <f>IF(EG9="","",IF(MONTH(EG9+1)=DW4,EG9+1,""))</f>
        <v/>
      </c>
      <c r="EJ9" s="62" t="str">
        <f>IF(VLOOKUP(EI9,スケジュール設定!$A$4:$C$375,3,FALSE)=0,"",VLOOKUP(EI9,スケジュール設定!$A$4:$C$375,3,FALSE))</f>
        <v/>
      </c>
      <c r="EK9" s="57">
        <f>IF(EW8="","",IF(MONTH(EW8+1)=EK4,EW8+1,""))</f>
        <v>43793</v>
      </c>
      <c r="EL9" s="62" t="str">
        <f>IF(VLOOKUP(EK9,スケジュール設定!$A$4:$C$375,3,FALSE)=0,"",VLOOKUP(EK9,スケジュール設定!$A$4:$C$375,3,FALSE))</f>
        <v/>
      </c>
      <c r="EM9" s="57">
        <f>IF(EK9="","",IF(MONTH(EK9+1)=EK4,EK9+1,""))</f>
        <v>43794</v>
      </c>
      <c r="EN9" s="62" t="str">
        <f>IF(VLOOKUP(EM9,スケジュール設定!$A$4:$C$375,3,FALSE)=0,"",VLOOKUP(EM9,スケジュール設定!$A$4:$C$375,3,FALSE))</f>
        <v/>
      </c>
      <c r="EO9" s="57">
        <f>IF(EM9="","",IF(MONTH(EM9+1)=EK4,EM9+1,""))</f>
        <v>43795</v>
      </c>
      <c r="EP9" s="62" t="str">
        <f>IF(VLOOKUP(EO9,スケジュール設定!$A$4:$C$375,3,FALSE)=0,"",VLOOKUP(EO9,スケジュール設定!$A$4:$C$375,3,FALSE))</f>
        <v/>
      </c>
      <c r="EQ9" s="57">
        <f>IF(EO9="","",IF(MONTH(EO9+1)=EK4,EO9+1,""))</f>
        <v>43796</v>
      </c>
      <c r="ER9" s="62" t="str">
        <f>IF(VLOOKUP(EQ9,スケジュール設定!$A$4:$C$375,3,FALSE)=0,"",VLOOKUP(EQ9,スケジュール設定!$A$4:$C$375,3,FALSE))</f>
        <v/>
      </c>
      <c r="ES9" s="57">
        <f>IF(EQ9="","",IF(MONTH(EQ9+1)=EK4,EQ9+1,""))</f>
        <v>43797</v>
      </c>
      <c r="ET9" s="62" t="str">
        <f>IF(VLOOKUP(ES9,スケジュール設定!$A$4:$C$375,3,FALSE)=0,"",VLOOKUP(ES9,スケジュール設定!$A$4:$C$375,3,FALSE))</f>
        <v/>
      </c>
      <c r="EU9" s="57">
        <f>IF(ES9="","",IF(MONTH(ES9+1)=EK4,ES9+1,""))</f>
        <v>43798</v>
      </c>
      <c r="EV9" s="62" t="str">
        <f>IF(VLOOKUP(EU9,スケジュール設定!$A$4:$C$375,3,FALSE)=0,"",VLOOKUP(EU9,スケジュール設定!$A$4:$C$375,3,FALSE))</f>
        <v/>
      </c>
      <c r="EW9" s="59">
        <f>IF(EU9="","",IF(MONTH(EU9+1)=EK4,EU9+1,""))</f>
        <v>43799</v>
      </c>
      <c r="EX9" s="62" t="str">
        <f>IF(VLOOKUP(EW9,スケジュール設定!$A$4:$C$375,3,FALSE)=0,"",VLOOKUP(EW9,スケジュール設定!$A$4:$C$375,3,FALSE))</f>
        <v/>
      </c>
      <c r="EY9" s="57">
        <f>IF(FK8="","",IF(MONTH(FK8+1)=EY4,FK8+1,""))</f>
        <v>43828</v>
      </c>
      <c r="EZ9" s="62" t="str">
        <f>IF(VLOOKUP(EY9,スケジュール設定!$A$4:$C$375,3,FALSE)=0,"",VLOOKUP(EY9,スケジュール設定!$A$4:$C$375,3,FALSE))</f>
        <v/>
      </c>
      <c r="FA9" s="57">
        <f>IF(EY9="","",IF(MONTH(EY9+1)=EY4,EY9+1,""))</f>
        <v>43829</v>
      </c>
      <c r="FB9" s="62" t="str">
        <f>IF(VLOOKUP(FA9,スケジュール設定!$A$4:$C$375,3,FALSE)=0,"",VLOOKUP(FA9,スケジュール設定!$A$4:$C$375,3,FALSE))</f>
        <v/>
      </c>
      <c r="FC9" s="57">
        <f>IF(FA9="","",IF(MONTH(FA9+1)=EY4,FA9+1,""))</f>
        <v>43830</v>
      </c>
      <c r="FD9" s="62" t="str">
        <f>IF(VLOOKUP(FC9,スケジュール設定!$A$4:$C$375,3,FALSE)=0,"",VLOOKUP(FC9,スケジュール設定!$A$4:$C$375,3,FALSE))</f>
        <v/>
      </c>
      <c r="FE9" s="57" t="str">
        <f>IF(FC9="","",IF(MONTH(FC9+1)=EY4,FC9+1,""))</f>
        <v/>
      </c>
      <c r="FF9" s="62" t="str">
        <f>IF(VLOOKUP(FE9,スケジュール設定!$A$4:$C$375,3,FALSE)=0,"",VLOOKUP(FE9,スケジュール設定!$A$4:$C$375,3,FALSE))</f>
        <v/>
      </c>
      <c r="FG9" s="57" t="str">
        <f>IF(FE9="","",IF(MONTH(FE9+1)=EY4,FE9+1,""))</f>
        <v/>
      </c>
      <c r="FH9" s="62" t="str">
        <f>IF(VLOOKUP(FG9,スケジュール設定!$A$4:$C$375,3,FALSE)=0,"",VLOOKUP(FG9,スケジュール設定!$A$4:$C$375,3,FALSE))</f>
        <v/>
      </c>
      <c r="FI9" s="57" t="str">
        <f>IF(FG9="","",IF(MONTH(FG9+1)=EY4,FG9+1,""))</f>
        <v/>
      </c>
      <c r="FJ9" s="62" t="str">
        <f>IF(VLOOKUP(FI9,スケジュール設定!$A$4:$C$375,3,FALSE)=0,"",VLOOKUP(FI9,スケジュール設定!$A$4:$C$375,3,FALSE))</f>
        <v/>
      </c>
      <c r="FK9" s="59" t="str">
        <f>IF(FI9="","",IF(MONTH(FI9+1)=EY4,FI9+1,""))</f>
        <v/>
      </c>
      <c r="FL9" s="62" t="str">
        <f>IF(VLOOKUP(FK9,スケジュール設定!$A$4:$C$375,3,FALSE)=0,"",VLOOKUP(FK9,スケジュール設定!$A$4:$C$375,3,FALSE))</f>
        <v/>
      </c>
    </row>
    <row r="10" spans="1:168" s="64" customFormat="1" ht="99" customHeight="1">
      <c r="A10" s="61" t="str">
        <f>IF(M9="","",IF(MONTH(M9+1)=A4,M9+1,""))</f>
        <v/>
      </c>
      <c r="B10" s="62" t="str">
        <f>IF(VLOOKUP(A10,スケジュール設定!$A$4:$C$375,3,FALSE)=0,"",VLOOKUP(A10,スケジュール設定!$A$4:$C$375,3,FALSE))</f>
        <v/>
      </c>
      <c r="C10" s="61" t="str">
        <f>IF(A10="","",IF(MONTH(A10+1)=A4,A10+1,""))</f>
        <v/>
      </c>
      <c r="D10" s="62" t="str">
        <f>IF(VLOOKUP(C10,スケジュール設定!$A$4:$C$375,3,FALSE)=0,"",VLOOKUP(C10,スケジュール設定!$A$4:$C$375,3,FALSE))</f>
        <v/>
      </c>
      <c r="E10" s="61" t="str">
        <f>IF(C10="","",IF(MONTH(C10+1)=A4,C10+1,""))</f>
        <v/>
      </c>
      <c r="F10" s="62" t="str">
        <f>IF(VLOOKUP(E10,スケジュール設定!$A$4:$C$375,3,FALSE)=0,"",VLOOKUP(E10,スケジュール設定!$A$4:$C$375,3,FALSE))</f>
        <v/>
      </c>
      <c r="G10" s="61" t="str">
        <f>IF(E10="","",IF(MONTH(E10+1)=A4,E10+1,""))</f>
        <v/>
      </c>
      <c r="H10" s="62" t="str">
        <f>IF(VLOOKUP(G10,スケジュール設定!$A$4:$C$375,3,FALSE)=0,"",VLOOKUP(G10,スケジュール設定!$A$4:$C$375,3,FALSE))</f>
        <v/>
      </c>
      <c r="I10" s="61" t="str">
        <f>IF(G10="","",IF(MONTH(G10+1)=A4,G10+1,""))</f>
        <v/>
      </c>
      <c r="J10" s="62" t="str">
        <f>IF(VLOOKUP(I10,スケジュール設定!$A$4:$C$375,3,FALSE)=0,"",VLOOKUP(I10,スケジュール設定!$A$4:$C$375,3,FALSE))</f>
        <v/>
      </c>
      <c r="K10" s="61" t="str">
        <f>IF(I10="","",IF(MONTH(I10+1)=A4,I10+1,""))</f>
        <v/>
      </c>
      <c r="L10" s="62" t="str">
        <f>IF(VLOOKUP(K10,スケジュール設定!$A$4:$C$375,3,FALSE)=0,"",VLOOKUP(K10,スケジュール設定!$A$4:$C$375,3,FALSE))</f>
        <v/>
      </c>
      <c r="M10" s="63" t="str">
        <f>IF(K10="","",IF(MONTH(K10+1)=A4,K10+1,""))</f>
        <v/>
      </c>
      <c r="N10" s="62" t="str">
        <f>IF(VLOOKUP(M10,スケジュール設定!$A$4:$C$375,3,FALSE)=0,"",VLOOKUP(M10,スケジュール設定!$A$4:$C$375,3,FALSE))</f>
        <v/>
      </c>
      <c r="O10" s="61" t="str">
        <f>IF(AA9="","",IF(MONTH(AA9+1)=O4,AA9+1,""))</f>
        <v/>
      </c>
      <c r="P10" s="62" t="str">
        <f>IF(VLOOKUP(O10,スケジュール設定!$A$4:$C$375,3,FALSE)=0,"",VLOOKUP(O10,スケジュール設定!$A$4:$C$375,3,FALSE))</f>
        <v/>
      </c>
      <c r="Q10" s="61" t="str">
        <f>IF(O10="","",IF(MONTH(O10+1)=O4,O10+1,""))</f>
        <v/>
      </c>
      <c r="R10" s="62" t="str">
        <f>IF(VLOOKUP(Q10,スケジュール設定!$A$4:$C$375,3,FALSE)=0,"",VLOOKUP(Q10,スケジュール設定!$A$4:$C$375,3,FALSE))</f>
        <v/>
      </c>
      <c r="S10" s="61" t="str">
        <f>IF(Q10="","",IF(MONTH(Q10+1)=O4,Q10+1,""))</f>
        <v/>
      </c>
      <c r="T10" s="62" t="str">
        <f>IF(VLOOKUP(S10,スケジュール設定!$A$4:$C$375,3,FALSE)=0,"",VLOOKUP(S10,スケジュール設定!$A$4:$C$375,3,FALSE))</f>
        <v/>
      </c>
      <c r="U10" s="61" t="str">
        <f>IF(S10="","",IF(MONTH(S10+1)=O4,S10+1,""))</f>
        <v/>
      </c>
      <c r="V10" s="62" t="str">
        <f>IF(VLOOKUP(U10,スケジュール設定!$A$4:$C$375,3,FALSE)=0,"",VLOOKUP(U10,スケジュール設定!$A$4:$C$375,3,FALSE))</f>
        <v/>
      </c>
      <c r="W10" s="61" t="str">
        <f>IF(U10="","",IF(MONTH(U10+1)=O4,U10+1,""))</f>
        <v/>
      </c>
      <c r="X10" s="62" t="str">
        <f>IF(VLOOKUP(W10,スケジュール設定!$A$4:$C$375,3,FALSE)=0,"",VLOOKUP(W10,スケジュール設定!$A$4:$C$375,3,FALSE))</f>
        <v/>
      </c>
      <c r="Y10" s="61" t="str">
        <f>IF(W10="","",IF(MONTH(W10+1)=O4,W10+1,""))</f>
        <v/>
      </c>
      <c r="Z10" s="62" t="str">
        <f>IF(VLOOKUP(Y10,スケジュール設定!$A$4:$C$375,3,FALSE)=0,"",VLOOKUP(Y10,スケジュール設定!$A$4:$C$375,3,FALSE))</f>
        <v/>
      </c>
      <c r="AA10" s="63" t="str">
        <f>IF(Y10="","",IF(MONTH(Y10+1)=O4,Y10+1,""))</f>
        <v/>
      </c>
      <c r="AB10" s="62" t="str">
        <f>IF(VLOOKUP(AA10,スケジュール設定!$A$4:$C$375,3,FALSE)=0,"",VLOOKUP(AA10,スケジュール設定!$A$4:$C$375,3,FALSE))</f>
        <v/>
      </c>
      <c r="AC10" s="61">
        <f>IF(AO9="","",IF(MONTH(AO9+1)=AC4,AO9+1,""))</f>
        <v>43555</v>
      </c>
      <c r="AD10" s="62" t="str">
        <f>IF(VLOOKUP(AC10,スケジュール設定!$A$4:$C$375,3,FALSE)=0,"",VLOOKUP(AC10,スケジュール設定!$A$4:$C$375,3,FALSE))</f>
        <v/>
      </c>
      <c r="AE10" s="61" t="str">
        <f>IF(AC10="","",IF(MONTH(AC10+1)=AC4,AC10+1,""))</f>
        <v/>
      </c>
      <c r="AF10" s="62" t="str">
        <f>IF(VLOOKUP(AE10,スケジュール設定!$A$4:$C$375,3,FALSE)=0,"",VLOOKUP(AE10,スケジュール設定!$A$4:$C$375,3,FALSE))</f>
        <v/>
      </c>
      <c r="AG10" s="61" t="str">
        <f>IF(AE10="","",IF(MONTH(AE10+1)=AC4,AE10+1,""))</f>
        <v/>
      </c>
      <c r="AH10" s="62" t="str">
        <f>IF(VLOOKUP(AG10,スケジュール設定!$A$4:$C$375,3,FALSE)=0,"",VLOOKUP(AG10,スケジュール設定!$A$4:$C$375,3,FALSE))</f>
        <v/>
      </c>
      <c r="AI10" s="61" t="str">
        <f>IF(AG10="","",IF(MONTH(AG10+1)=AC4,AG10+1,""))</f>
        <v/>
      </c>
      <c r="AJ10" s="62" t="str">
        <f>IF(VLOOKUP(AI10,スケジュール設定!$A$4:$C$375,3,FALSE)=0,"",VLOOKUP(AI10,スケジュール設定!$A$4:$C$375,3,FALSE))</f>
        <v/>
      </c>
      <c r="AK10" s="61" t="str">
        <f>IF(AI10="","",IF(MONTH(AI10+1)=AC4,AI10+1,""))</f>
        <v/>
      </c>
      <c r="AL10" s="62" t="str">
        <f>IF(VLOOKUP(AK10,スケジュール設定!$A$4:$C$375,3,FALSE)=0,"",VLOOKUP(AK10,スケジュール設定!$A$4:$C$375,3,FALSE))</f>
        <v/>
      </c>
      <c r="AM10" s="61" t="str">
        <f>IF(AK10="","",IF(MONTH(AK10+1)=AC4,AK10+1,""))</f>
        <v/>
      </c>
      <c r="AN10" s="62" t="str">
        <f>IF(VLOOKUP(AM10,スケジュール設定!$A$4:$C$375,3,FALSE)=0,"",VLOOKUP(AM10,スケジュール設定!$A$4:$C$375,3,FALSE))</f>
        <v/>
      </c>
      <c r="AO10" s="63" t="str">
        <f>IF(AM10="","",IF(MONTH(AM10+1)=AC4,AM10+1,""))</f>
        <v/>
      </c>
      <c r="AP10" s="62" t="str">
        <f>IF(VLOOKUP(AO10,スケジュール設定!$A$4:$C$375,3,FALSE)=0,"",VLOOKUP(AO10,スケジュール設定!$A$4:$C$375,3,FALSE))</f>
        <v/>
      </c>
      <c r="AQ10" s="61" t="str">
        <f>IF(BC9="","",IF(MONTH(BC9+1)=AQ4,BC9+1,""))</f>
        <v/>
      </c>
      <c r="AR10" s="62" t="str">
        <f>IF(VLOOKUP(AQ10,スケジュール設定!$A$4:$C$375,3,FALSE)=0,"",VLOOKUP(AQ10,スケジュール設定!$A$4:$C$375,3,FALSE))</f>
        <v/>
      </c>
      <c r="AS10" s="61" t="str">
        <f>IF(AQ10="","",IF(MONTH(AQ10+1)=AQ4,AQ10+1,""))</f>
        <v/>
      </c>
      <c r="AT10" s="62" t="str">
        <f>IF(VLOOKUP(AS10,スケジュール設定!$A$4:$C$375,3,FALSE)=0,"",VLOOKUP(AS10,スケジュール設定!$A$4:$C$375,3,FALSE))</f>
        <v/>
      </c>
      <c r="AU10" s="61" t="str">
        <f>IF(AS10="","",IF(MONTH(AS10+1)=AQ4,AS10+1,""))</f>
        <v/>
      </c>
      <c r="AV10" s="62" t="str">
        <f>IF(VLOOKUP(AU10,スケジュール設定!$A$4:$C$375,3,FALSE)=0,"",VLOOKUP(AU10,スケジュール設定!$A$4:$C$375,3,FALSE))</f>
        <v/>
      </c>
      <c r="AW10" s="61" t="str">
        <f>IF(AU10="","",IF(MONTH(AU10+1)=AQ4,AU10+1,""))</f>
        <v/>
      </c>
      <c r="AX10" s="62" t="str">
        <f>IF(VLOOKUP(AW10,スケジュール設定!$A$4:$C$375,3,FALSE)=0,"",VLOOKUP(AW10,スケジュール設定!$A$4:$C$375,3,FALSE))</f>
        <v/>
      </c>
      <c r="AY10" s="61" t="str">
        <f>IF(AW10="","",IF(MONTH(AW10+1)=AQ4,AW10+1,""))</f>
        <v/>
      </c>
      <c r="AZ10" s="62" t="str">
        <f>IF(VLOOKUP(AY10,スケジュール設定!$A$4:$C$375,3,FALSE)=0,"",VLOOKUP(AY10,スケジュール設定!$A$4:$C$375,3,FALSE))</f>
        <v/>
      </c>
      <c r="BA10" s="61" t="str">
        <f>IF(AY10="","",IF(MONTH(AY10+1)=AQ4,AY10+1,""))</f>
        <v/>
      </c>
      <c r="BB10" s="62" t="str">
        <f>IF(VLOOKUP(BA10,スケジュール設定!$A$4:$C$375,3,FALSE)=0,"",VLOOKUP(BA10,スケジュール設定!$A$4:$C$375,3,FALSE))</f>
        <v/>
      </c>
      <c r="BC10" s="63" t="str">
        <f>IF(BA10="","",IF(MONTH(BA10+1)=AQ4,BA10+1,""))</f>
        <v/>
      </c>
      <c r="BD10" s="62" t="str">
        <f>IF(VLOOKUP(BC10,スケジュール設定!$A$4:$C$375,3,FALSE)=0,"",VLOOKUP(BC10,スケジュール設定!$A$4:$C$375,3,FALSE))</f>
        <v/>
      </c>
      <c r="BE10" s="61" t="str">
        <f>IF(BQ9="","",IF(MONTH(BQ9+1)=BE4,BQ9+1,""))</f>
        <v/>
      </c>
      <c r="BF10" s="62" t="str">
        <f>IF(VLOOKUP(BE10,スケジュール設定!$A$4:$C$375,3,FALSE)=0,"",VLOOKUP(BE10,スケジュール設定!$A$4:$C$375,3,FALSE))</f>
        <v/>
      </c>
      <c r="BG10" s="61" t="str">
        <f>IF(BE10="","",IF(MONTH(BE10+1)=BE4,BE10+1,""))</f>
        <v/>
      </c>
      <c r="BH10" s="62" t="str">
        <f>IF(VLOOKUP(BG10,スケジュール設定!$A$4:$C$375,3,FALSE)=0,"",VLOOKUP(BG10,スケジュール設定!$A$4:$C$375,3,FALSE))</f>
        <v/>
      </c>
      <c r="BI10" s="61" t="str">
        <f>IF(BG10="","",IF(MONTH(BG10+1)=BE4,BG10+1,""))</f>
        <v/>
      </c>
      <c r="BJ10" s="62" t="str">
        <f>IF(VLOOKUP(BI10,スケジュール設定!$A$4:$C$375,3,FALSE)=0,"",VLOOKUP(BI10,スケジュール設定!$A$4:$C$375,3,FALSE))</f>
        <v/>
      </c>
      <c r="BK10" s="61" t="str">
        <f>IF(BI10="","",IF(MONTH(BI10+1)=BE4,BI10+1,""))</f>
        <v/>
      </c>
      <c r="BL10" s="62" t="str">
        <f>IF(VLOOKUP(BK10,スケジュール設定!$A$4:$C$375,3,FALSE)=0,"",VLOOKUP(BK10,スケジュール設定!$A$4:$C$375,3,FALSE))</f>
        <v/>
      </c>
      <c r="BM10" s="61" t="str">
        <f>IF(BK10="","",IF(MONTH(BK10+1)=BE4,BK10+1,""))</f>
        <v/>
      </c>
      <c r="BN10" s="62" t="str">
        <f>IF(VLOOKUP(BM10,スケジュール設定!$A$4:$C$375,3,FALSE)=0,"",VLOOKUP(BM10,スケジュール設定!$A$4:$C$375,3,FALSE))</f>
        <v/>
      </c>
      <c r="BO10" s="61" t="str">
        <f>IF(BM10="","",IF(MONTH(BM10+1)=BE4,BM10+1,""))</f>
        <v/>
      </c>
      <c r="BP10" s="62" t="str">
        <f>IF(VLOOKUP(BO10,スケジュール設定!$A$4:$C$375,3,FALSE)=0,"",VLOOKUP(BO10,スケジュール設定!$A$4:$C$375,3,FALSE))</f>
        <v/>
      </c>
      <c r="BQ10" s="63" t="str">
        <f>IF(BO10="","",IF(MONTH(BO10+1)=BE4,BO10+1,""))</f>
        <v/>
      </c>
      <c r="BR10" s="62" t="str">
        <f>IF(VLOOKUP(BQ10,スケジュール設定!$A$4:$C$375,3,FALSE)=0,"",VLOOKUP(BQ10,スケジュール設定!$A$4:$C$375,3,FALSE))</f>
        <v/>
      </c>
      <c r="BS10" s="61">
        <f>IF(CE9="","",IF(MONTH(CE9+1)=BS4,CE9+1,""))</f>
        <v>43646</v>
      </c>
      <c r="BT10" s="62" t="str">
        <f>IF(VLOOKUP(BS10,スケジュール設定!$A$4:$C$375,3,FALSE)=0,"",VLOOKUP(BS10,スケジュール設定!$A$4:$C$375,3,FALSE))</f>
        <v/>
      </c>
      <c r="BU10" s="61" t="str">
        <f>IF(BS10="","",IF(MONTH(BS10+1)=BS4,BS10+1,""))</f>
        <v/>
      </c>
      <c r="BV10" s="62" t="str">
        <f>IF(VLOOKUP(BU10,スケジュール設定!$A$4:$C$375,3,FALSE)=0,"",VLOOKUP(BU10,スケジュール設定!$A$4:$C$375,3,FALSE))</f>
        <v/>
      </c>
      <c r="BW10" s="61" t="str">
        <f>IF(BU10="","",IF(MONTH(BU10+1)=BS4,BU10+1,""))</f>
        <v/>
      </c>
      <c r="BX10" s="62" t="str">
        <f>IF(VLOOKUP(BW10,スケジュール設定!$A$4:$C$375,3,FALSE)=0,"",VLOOKUP(BW10,スケジュール設定!$A$4:$C$375,3,FALSE))</f>
        <v/>
      </c>
      <c r="BY10" s="61" t="str">
        <f>IF(BW10="","",IF(MONTH(BW10+1)=BS4,BW10+1,""))</f>
        <v/>
      </c>
      <c r="BZ10" s="62" t="str">
        <f>IF(VLOOKUP(BY10,スケジュール設定!$A$4:$C$375,3,FALSE)=0,"",VLOOKUP(BY10,スケジュール設定!$A$4:$C$375,3,FALSE))</f>
        <v/>
      </c>
      <c r="CA10" s="61" t="str">
        <f>IF(BY10="","",IF(MONTH(BY10+1)=BS4,BY10+1,""))</f>
        <v/>
      </c>
      <c r="CB10" s="62" t="str">
        <f>IF(VLOOKUP(CA10,スケジュール設定!$A$4:$C$375,3,FALSE)=0,"",VLOOKUP(CA10,スケジュール設定!$A$4:$C$375,3,FALSE))</f>
        <v/>
      </c>
      <c r="CC10" s="61" t="str">
        <f>IF(CA10="","",IF(MONTH(CA10+1)=BS4,CA10+1,""))</f>
        <v/>
      </c>
      <c r="CD10" s="62" t="str">
        <f>IF(VLOOKUP(CC10,スケジュール設定!$A$4:$C$375,3,FALSE)=0,"",VLOOKUP(CC10,スケジュール設定!$A$4:$C$375,3,FALSE))</f>
        <v/>
      </c>
      <c r="CE10" s="63" t="str">
        <f>IF(CC10="","",IF(MONTH(CC10+1)=BS4,CC10+1,""))</f>
        <v/>
      </c>
      <c r="CF10" s="62" t="str">
        <f>IF(VLOOKUP(CE10,スケジュール設定!$A$4:$C$375,3,FALSE)=0,"",VLOOKUP(CE10,スケジュール設定!$A$4:$C$375,3,FALSE))</f>
        <v/>
      </c>
      <c r="CG10" s="61" t="str">
        <f>IF(CS9="","",IF(MONTH(CS9+1)=CG4,CS9+1,""))</f>
        <v/>
      </c>
      <c r="CH10" s="62" t="str">
        <f>IF(VLOOKUP(CG10,スケジュール設定!$A$4:$C$375,3,FALSE)=0,"",VLOOKUP(CG10,スケジュール設定!$A$4:$C$375,3,FALSE))</f>
        <v/>
      </c>
      <c r="CI10" s="61" t="str">
        <f>IF(CG10="","",IF(MONTH(CG10+1)=CG4,CG10+1,""))</f>
        <v/>
      </c>
      <c r="CJ10" s="62" t="str">
        <f>IF(VLOOKUP(CI10,スケジュール設定!$A$4:$C$375,3,FALSE)=0,"",VLOOKUP(CI10,スケジュール設定!$A$4:$C$375,3,FALSE))</f>
        <v/>
      </c>
      <c r="CK10" s="61" t="str">
        <f>IF(CI10="","",IF(MONTH(CI10+1)=CG4,CI10+1,""))</f>
        <v/>
      </c>
      <c r="CL10" s="62" t="str">
        <f>IF(VLOOKUP(CK10,スケジュール設定!$A$4:$C$375,3,FALSE)=0,"",VLOOKUP(CK10,スケジュール設定!$A$4:$C$375,3,FALSE))</f>
        <v/>
      </c>
      <c r="CM10" s="61" t="str">
        <f>IF(CK10="","",IF(MONTH(CK10+1)=CG4,CK10+1,""))</f>
        <v/>
      </c>
      <c r="CN10" s="62" t="str">
        <f>IF(VLOOKUP(CM10,スケジュール設定!$A$4:$C$375,3,FALSE)=0,"",VLOOKUP(CM10,スケジュール設定!$A$4:$C$375,3,FALSE))</f>
        <v/>
      </c>
      <c r="CO10" s="61" t="str">
        <f>IF(CM10="","",IF(MONTH(CM10+1)=CG4,CM10+1,""))</f>
        <v/>
      </c>
      <c r="CP10" s="62" t="str">
        <f>IF(VLOOKUP(CO10,スケジュール設定!$A$4:$C$375,3,FALSE)=0,"",VLOOKUP(CO10,スケジュール設定!$A$4:$C$375,3,FALSE))</f>
        <v/>
      </c>
      <c r="CQ10" s="61" t="str">
        <f>IF(CO10="","",IF(MONTH(CO10+1)=CG4,CO10+1,""))</f>
        <v/>
      </c>
      <c r="CR10" s="62" t="str">
        <f>IF(VLOOKUP(CQ10,スケジュール設定!$A$4:$C$375,3,FALSE)=0,"",VLOOKUP(CQ10,スケジュール設定!$A$4:$C$375,3,FALSE))</f>
        <v/>
      </c>
      <c r="CS10" s="63" t="str">
        <f>IF(CQ10="","",IF(MONTH(CQ10+1)=CG4,CQ10+1,""))</f>
        <v/>
      </c>
      <c r="CT10" s="62" t="str">
        <f>IF(VLOOKUP(CS10,スケジュール設定!$A$4:$C$375,3,FALSE)=0,"",VLOOKUP(CS10,スケジュール設定!$A$4:$C$375,3,FALSE))</f>
        <v/>
      </c>
      <c r="CU10" s="61" t="str">
        <f>IF(DG9="","",IF(MONTH(DG9+1)=CU4,DG9+1,""))</f>
        <v/>
      </c>
      <c r="CV10" s="62" t="str">
        <f>IF(VLOOKUP(CU10,スケジュール設定!$A$4:$C$375,3,FALSE)=0,"",VLOOKUP(CU10,スケジュール設定!$A$4:$C$375,3,FALSE))</f>
        <v/>
      </c>
      <c r="CW10" s="61" t="str">
        <f>IF(CU10="","",IF(MONTH(CU10+1)=CU4,CU10+1,""))</f>
        <v/>
      </c>
      <c r="CX10" s="62" t="str">
        <f>IF(VLOOKUP(CW10,スケジュール設定!$A$4:$C$375,3,FALSE)=0,"",VLOOKUP(CW10,スケジュール設定!$A$4:$C$375,3,FALSE))</f>
        <v/>
      </c>
      <c r="CY10" s="61" t="str">
        <f>IF(CW10="","",IF(MONTH(CW10+1)=CU4,CW10+1,""))</f>
        <v/>
      </c>
      <c r="CZ10" s="62" t="str">
        <f>IF(VLOOKUP(CY10,スケジュール設定!$A$4:$C$375,3,FALSE)=0,"",VLOOKUP(CY10,スケジュール設定!$A$4:$C$375,3,FALSE))</f>
        <v/>
      </c>
      <c r="DA10" s="61" t="str">
        <f>IF(CY10="","",IF(MONTH(CY10+1)=CU4,CY10+1,""))</f>
        <v/>
      </c>
      <c r="DB10" s="62" t="str">
        <f>IF(VLOOKUP(DA10,スケジュール設定!$A$4:$C$375,3,FALSE)=0,"",VLOOKUP(DA10,スケジュール設定!$A$4:$C$375,3,FALSE))</f>
        <v/>
      </c>
      <c r="DC10" s="61" t="str">
        <f>IF(DA10="","",IF(MONTH(DA10+1)=CU4,DA10+1,""))</f>
        <v/>
      </c>
      <c r="DD10" s="62" t="str">
        <f>IF(VLOOKUP(DC10,スケジュール設定!$A$4:$C$375,3,FALSE)=0,"",VLOOKUP(DC10,スケジュール設定!$A$4:$C$375,3,FALSE))</f>
        <v/>
      </c>
      <c r="DE10" s="61" t="str">
        <f>IF(DC10="","",IF(MONTH(DC10+1)=CU4,DC10+1,""))</f>
        <v/>
      </c>
      <c r="DF10" s="62" t="str">
        <f>IF(VLOOKUP(DE10,スケジュール設定!$A$4:$C$375,3,FALSE)=0,"",VLOOKUP(DE10,スケジュール設定!$A$4:$C$375,3,FALSE))</f>
        <v/>
      </c>
      <c r="DG10" s="63" t="str">
        <f>IF(DE10="","",IF(MONTH(DE10+1)=CU4,DE10+1,""))</f>
        <v/>
      </c>
      <c r="DH10" s="62" t="str">
        <f>IF(VLOOKUP(DG10,スケジュール設定!$A$4:$C$375,3,FALSE)=0,"",VLOOKUP(DG10,スケジュール設定!$A$4:$C$375,3,FALSE))</f>
        <v/>
      </c>
      <c r="DI10" s="61" t="str">
        <f>IF(DU9="","",IF(MONTH(DU9+1)=DI4,DU9+1,""))</f>
        <v/>
      </c>
      <c r="DJ10" s="62" t="str">
        <f>IF(VLOOKUP(DI10,スケジュール設定!$A$4:$C$375,3,FALSE)=0,"",VLOOKUP(DI10,スケジュール設定!$A$4:$C$375,3,FALSE))</f>
        <v/>
      </c>
      <c r="DK10" s="61" t="str">
        <f>IF(DI10="","",IF(MONTH(DI10+1)=DI4,DI10+1,""))</f>
        <v/>
      </c>
      <c r="DL10" s="62" t="str">
        <f>IF(VLOOKUP(DK10,スケジュール設定!$A$4:$C$375,3,FALSE)=0,"",VLOOKUP(DK10,スケジュール設定!$A$4:$C$375,3,FALSE))</f>
        <v/>
      </c>
      <c r="DM10" s="61" t="str">
        <f>IF(DK10="","",IF(MONTH(DK10+1)=DI4,DK10+1,""))</f>
        <v/>
      </c>
      <c r="DN10" s="62" t="str">
        <f>IF(VLOOKUP(DM10,スケジュール設定!$A$4:$C$375,3,FALSE)=0,"",VLOOKUP(DM10,スケジュール設定!$A$4:$C$375,3,FALSE))</f>
        <v/>
      </c>
      <c r="DO10" s="61" t="str">
        <f>IF(DM10="","",IF(MONTH(DM10+1)=DI4,DM10+1,""))</f>
        <v/>
      </c>
      <c r="DP10" s="62" t="str">
        <f>IF(VLOOKUP(DO10,スケジュール設定!$A$4:$C$375,3,FALSE)=0,"",VLOOKUP(DO10,スケジュール設定!$A$4:$C$375,3,FALSE))</f>
        <v/>
      </c>
      <c r="DQ10" s="61" t="str">
        <f>IF(DO10="","",IF(MONTH(DO10+1)=DI4,DO10+1,""))</f>
        <v/>
      </c>
      <c r="DR10" s="62" t="str">
        <f>IF(VLOOKUP(DQ10,スケジュール設定!$A$4:$C$375,3,FALSE)=0,"",VLOOKUP(DQ10,スケジュール設定!$A$4:$C$375,3,FALSE))</f>
        <v/>
      </c>
      <c r="DS10" s="61" t="str">
        <f>IF(DQ10="","",IF(MONTH(DQ10+1)=DI4,DQ10+1,""))</f>
        <v/>
      </c>
      <c r="DT10" s="62" t="str">
        <f>IF(VLOOKUP(DS10,スケジュール設定!$A$4:$C$375,3,FALSE)=0,"",VLOOKUP(DS10,スケジュール設定!$A$4:$C$375,3,FALSE))</f>
        <v/>
      </c>
      <c r="DU10" s="63" t="str">
        <f>IF(DS10="","",IF(MONTH(DS10+1)=DI4,DS10+1,""))</f>
        <v/>
      </c>
      <c r="DV10" s="62" t="str">
        <f>IF(VLOOKUP(DU10,スケジュール設定!$A$4:$C$375,3,FALSE)=0,"",VLOOKUP(DU10,スケジュール設定!$A$4:$C$375,3,FALSE))</f>
        <v/>
      </c>
      <c r="DW10" s="61" t="str">
        <f>IF(EI9="","",IF(MONTH(EI9+1)=DW4,EI9+1,""))</f>
        <v/>
      </c>
      <c r="DX10" s="62" t="str">
        <f>IF(VLOOKUP(DW10,スケジュール設定!$A$4:$C$375,3,FALSE)=0,"",VLOOKUP(DW10,スケジュール設定!$A$4:$C$375,3,FALSE))</f>
        <v/>
      </c>
      <c r="DY10" s="61" t="str">
        <f>IF(DW10="","",IF(MONTH(DW10+1)=DW4,DW10+1,""))</f>
        <v/>
      </c>
      <c r="DZ10" s="62" t="str">
        <f>IF(VLOOKUP(DY10,スケジュール設定!$A$4:$C$375,3,FALSE)=0,"",VLOOKUP(DY10,スケジュール設定!$A$4:$C$375,3,FALSE))</f>
        <v/>
      </c>
      <c r="EA10" s="61" t="str">
        <f>IF(DY10="","",IF(MONTH(DY10+1)=DW4,DY10+1,""))</f>
        <v/>
      </c>
      <c r="EB10" s="62" t="str">
        <f>IF(VLOOKUP(EA10,スケジュール設定!$A$4:$C$375,3,FALSE)=0,"",VLOOKUP(EA10,スケジュール設定!$A$4:$C$375,3,FALSE))</f>
        <v/>
      </c>
      <c r="EC10" s="61" t="str">
        <f>IF(EA10="","",IF(MONTH(EA10+1)=DW4,EA10+1,""))</f>
        <v/>
      </c>
      <c r="ED10" s="62" t="str">
        <f>IF(VLOOKUP(EC10,スケジュール設定!$A$4:$C$375,3,FALSE)=0,"",VLOOKUP(EC10,スケジュール設定!$A$4:$C$375,3,FALSE))</f>
        <v/>
      </c>
      <c r="EE10" s="61" t="str">
        <f>IF(EC10="","",IF(MONTH(EC10+1)=DW4,EC10+1,""))</f>
        <v/>
      </c>
      <c r="EF10" s="62" t="str">
        <f>IF(VLOOKUP(EE10,スケジュール設定!$A$4:$C$375,3,FALSE)=0,"",VLOOKUP(EE10,スケジュール設定!$A$4:$C$375,3,FALSE))</f>
        <v/>
      </c>
      <c r="EG10" s="61" t="str">
        <f>IF(EE10="","",IF(MONTH(EE10+1)=DW4,EE10+1,""))</f>
        <v/>
      </c>
      <c r="EH10" s="62" t="str">
        <f>IF(VLOOKUP(EG10,スケジュール設定!$A$4:$C$375,3,FALSE)=0,"",VLOOKUP(EG10,スケジュール設定!$A$4:$C$375,3,FALSE))</f>
        <v/>
      </c>
      <c r="EI10" s="63" t="str">
        <f>IF(EG10="","",IF(MONTH(EG10+1)=DW4,EG10+1,""))</f>
        <v/>
      </c>
      <c r="EJ10" s="62" t="str">
        <f>IF(VLOOKUP(EI10,スケジュール設定!$A$4:$C$375,3,FALSE)=0,"",VLOOKUP(EI10,スケジュール設定!$A$4:$C$375,3,FALSE))</f>
        <v/>
      </c>
      <c r="EK10" s="61" t="str">
        <f>IF(EW9="","",IF(MONTH(EW9+1)=EK4,EW9+1,""))</f>
        <v/>
      </c>
      <c r="EL10" s="62" t="str">
        <f>IF(VLOOKUP(EK10,スケジュール設定!$A$4:$C$375,3,FALSE)=0,"",VLOOKUP(EK10,スケジュール設定!$A$4:$C$375,3,FALSE))</f>
        <v/>
      </c>
      <c r="EM10" s="61" t="str">
        <f>IF(EK10="","",IF(MONTH(EK10+1)=EK4,EK10+1,""))</f>
        <v/>
      </c>
      <c r="EN10" s="62" t="str">
        <f>IF(VLOOKUP(EM10,スケジュール設定!$A$4:$C$375,3,FALSE)=0,"",VLOOKUP(EM10,スケジュール設定!$A$4:$C$375,3,FALSE))</f>
        <v/>
      </c>
      <c r="EO10" s="61" t="str">
        <f>IF(EM10="","",IF(MONTH(EM10+1)=EK4,EM10+1,""))</f>
        <v/>
      </c>
      <c r="EP10" s="62" t="str">
        <f>IF(VLOOKUP(EO10,スケジュール設定!$A$4:$C$375,3,FALSE)=0,"",VLOOKUP(EO10,スケジュール設定!$A$4:$C$375,3,FALSE))</f>
        <v/>
      </c>
      <c r="EQ10" s="61" t="str">
        <f>IF(EO10="","",IF(MONTH(EO10+1)=EK4,EO10+1,""))</f>
        <v/>
      </c>
      <c r="ER10" s="62" t="str">
        <f>IF(VLOOKUP(EQ10,スケジュール設定!$A$4:$C$375,3,FALSE)=0,"",VLOOKUP(EQ10,スケジュール設定!$A$4:$C$375,3,FALSE))</f>
        <v/>
      </c>
      <c r="ES10" s="61" t="str">
        <f>IF(EQ10="","",IF(MONTH(EQ10+1)=EK4,EQ10+1,""))</f>
        <v/>
      </c>
      <c r="ET10" s="62" t="str">
        <f>IF(VLOOKUP(ES10,スケジュール設定!$A$4:$C$375,3,FALSE)=0,"",VLOOKUP(ES10,スケジュール設定!$A$4:$C$375,3,FALSE))</f>
        <v/>
      </c>
      <c r="EU10" s="61" t="str">
        <f>IF(ES10="","",IF(MONTH(ES10+1)=EK4,ES10+1,""))</f>
        <v/>
      </c>
      <c r="EV10" s="62" t="str">
        <f>IF(VLOOKUP(EU10,スケジュール設定!$A$4:$C$375,3,FALSE)=0,"",VLOOKUP(EU10,スケジュール設定!$A$4:$C$375,3,FALSE))</f>
        <v/>
      </c>
      <c r="EW10" s="63" t="str">
        <f>IF(EU10="","",IF(MONTH(EU10+1)=EK4,EU10+1,""))</f>
        <v/>
      </c>
      <c r="EX10" s="62" t="str">
        <f>IF(VLOOKUP(EW10,スケジュール設定!$A$4:$C$375,3,FALSE)=0,"",VLOOKUP(EW10,スケジュール設定!$A$4:$C$375,3,FALSE))</f>
        <v/>
      </c>
      <c r="EY10" s="61" t="str">
        <f>IF(FK9="","",IF(MONTH(FK9+1)=EY4,FK9+1,""))</f>
        <v/>
      </c>
      <c r="EZ10" s="62" t="str">
        <f>IF(VLOOKUP(EY10,スケジュール設定!$A$4:$C$375,3,FALSE)=0,"",VLOOKUP(EY10,スケジュール設定!$A$4:$C$375,3,FALSE))</f>
        <v/>
      </c>
      <c r="FA10" s="61" t="str">
        <f>IF(EY10="","",IF(MONTH(EY10+1)=EY4,EY10+1,""))</f>
        <v/>
      </c>
      <c r="FB10" s="62" t="str">
        <f>IF(VLOOKUP(FA10,スケジュール設定!$A$4:$C$375,3,FALSE)=0,"",VLOOKUP(FA10,スケジュール設定!$A$4:$C$375,3,FALSE))</f>
        <v/>
      </c>
      <c r="FC10" s="61" t="str">
        <f>IF(FA10="","",IF(MONTH(FA10+1)=EY4,FA10+1,""))</f>
        <v/>
      </c>
      <c r="FD10" s="62" t="str">
        <f>IF(VLOOKUP(FC10,スケジュール設定!$A$4:$C$375,3,FALSE)=0,"",VLOOKUP(FC10,スケジュール設定!$A$4:$C$375,3,FALSE))</f>
        <v/>
      </c>
      <c r="FE10" s="61" t="str">
        <f>IF(FC10="","",IF(MONTH(FC10+1)=EY4,FC10+1,""))</f>
        <v/>
      </c>
      <c r="FF10" s="62" t="str">
        <f>IF(VLOOKUP(FE10,スケジュール設定!$A$4:$C$375,3,FALSE)=0,"",VLOOKUP(FE10,スケジュール設定!$A$4:$C$375,3,FALSE))</f>
        <v/>
      </c>
      <c r="FG10" s="61" t="str">
        <f>IF(FE10="","",IF(MONTH(FE10+1)=EY4,FE10+1,""))</f>
        <v/>
      </c>
      <c r="FH10" s="62" t="str">
        <f>IF(VLOOKUP(FG10,スケジュール設定!$A$4:$C$375,3,FALSE)=0,"",VLOOKUP(FG10,スケジュール設定!$A$4:$C$375,3,FALSE))</f>
        <v/>
      </c>
      <c r="FI10" s="61" t="str">
        <f>IF(FG10="","",IF(MONTH(FG10+1)=EY4,FG10+1,""))</f>
        <v/>
      </c>
      <c r="FJ10" s="62" t="str">
        <f>IF(VLOOKUP(FI10,スケジュール設定!$A$4:$C$375,3,FALSE)=0,"",VLOOKUP(FI10,スケジュール設定!$A$4:$C$375,3,FALSE))</f>
        <v/>
      </c>
      <c r="FK10" s="63" t="str">
        <f>IF(FI10="","",IF(MONTH(FI10+1)=EY4,FI10+1,""))</f>
        <v/>
      </c>
      <c r="FL10" s="62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13" orientation="portrait" horizontalDpi="4294967292" verticalDpi="300" r:id="rId1"/>
  <headerFooter alignWithMargins="0"/>
  <colBreaks count="11" manualBreakCount="11">
    <brk id="14" max="11" man="1"/>
    <brk id="28" max="11" man="1"/>
    <brk id="42" max="11" man="1"/>
    <brk id="56" max="11" man="1"/>
    <brk id="70" max="11" man="1"/>
    <brk id="84" max="11" man="1"/>
    <brk id="98" max="11" man="1"/>
    <brk id="112" max="11" man="1"/>
    <brk id="126" max="11" man="1"/>
    <brk id="140" max="11" man="1"/>
    <brk id="154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0EB6CD05-F292-48D5-B64C-774F5DD1FBDA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4.21875" defaultRowHeight="13.2"/>
  <cols>
    <col min="1" max="1" width="4.21875" style="13" customWidth="1"/>
    <col min="2" max="16384" width="4.21875" style="13"/>
  </cols>
  <sheetData>
    <row r="1" spans="1:168" s="34" customFormat="1" ht="11.4" customHeight="1">
      <c r="A1" s="156">
        <f>A4縦!A1</f>
        <v>43466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>
        <f>DATE(YEAR(A1),MONTH(A1)+1,1)</f>
        <v>43497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>
        <f>DATE(YEAR(O1),MONTH(O1)+1,1)</f>
        <v>43525</v>
      </c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>
        <f>DATE(YEAR(AC1),MONTH(AC1)+1,1)</f>
        <v>43556</v>
      </c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>
        <f>DATE(YEAR(AQ1),MONTH(AQ1)+1,1)</f>
        <v>43586</v>
      </c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>
        <f>DATE(YEAR(BE1),MONTH(BE1)+1,1)</f>
        <v>43617</v>
      </c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>
        <f>DATE(YEAR(BS1),MONTH(BS1)+1,1)</f>
        <v>43647</v>
      </c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>
        <f>DATE(YEAR(CG1),MONTH(CG1)+1,1)</f>
        <v>43678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>
        <f>DATE(YEAR(CU1),MONTH(CU1)+1,1)</f>
        <v>43709</v>
      </c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>
        <f>DATE(YEAR(DI1),MONTH(DI1)+1,1)</f>
        <v>43739</v>
      </c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>
        <f>DATE(YEAR(DW1),MONTH(DW1)+1,1)</f>
        <v>43770</v>
      </c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>
        <f>DATE(YEAR(EK1),MONTH(EK1)+1,1)</f>
        <v>43800</v>
      </c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</row>
    <row r="2" spans="1:168" s="35" customFormat="1" ht="31.2" customHeight="1">
      <c r="A2" s="157">
        <f>A1</f>
        <v>43466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>
        <f>O1</f>
        <v>43497</v>
      </c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>
        <f>AC1</f>
        <v>43525</v>
      </c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f>AQ1</f>
        <v>43556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>
        <f>BE1</f>
        <v>43586</v>
      </c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>
        <f>BS1</f>
        <v>43617</v>
      </c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>
        <f>CG1</f>
        <v>43647</v>
      </c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>
        <f>CU1</f>
        <v>43678</v>
      </c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>
        <f>DI1</f>
        <v>43709</v>
      </c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>
        <f>DW1</f>
        <v>43739</v>
      </c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>
        <f>EK1</f>
        <v>43770</v>
      </c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>
        <f>EY1</f>
        <v>43800</v>
      </c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.8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8" customFormat="1" ht="68.400000000000006" customHeight="1">
      <c r="A5" s="65" t="str">
        <f>IF(WEEKDAY(A1,1)=1,A1,"")</f>
        <v/>
      </c>
      <c r="B5" s="66" t="str">
        <f>IF(VLOOKUP(A5,スケジュール設定!$A$4:$C$375,3,FALSE)=0,"",VLOOKUP(A5,スケジュール設定!$A$4:$C$375,3,FALSE))</f>
        <v/>
      </c>
      <c r="C5" s="65" t="str">
        <f>IF(A5&lt;&gt;"",A5+1,IF(WEEKDAY(A1,1)=2,A1,""))</f>
        <v/>
      </c>
      <c r="D5" s="66" t="str">
        <f>IF(VLOOKUP(C5,スケジュール設定!$A$4:$C$375,3,FALSE)=0,"",VLOOKUP(C5,スケジュール設定!$A$4:$C$375,3,FALSE))</f>
        <v/>
      </c>
      <c r="E5" s="65">
        <f>IF(C5&lt;&gt;"",C5+1,IF(WEEKDAY(A1,1)=3,A1,""))</f>
        <v>43466</v>
      </c>
      <c r="F5" s="66" t="str">
        <f>IF(VLOOKUP(E5,スケジュール設定!$A$4:$C$375,3,FALSE)=0,"",VLOOKUP(E5,スケジュール設定!$A$4:$C$375,3,FALSE))</f>
        <v>元日</v>
      </c>
      <c r="G5" s="65">
        <f>IF(E5&lt;&gt;"",E5+1,IF(WEEKDAY(A1,1)=4,A1,""))</f>
        <v>43467</v>
      </c>
      <c r="H5" s="66" t="str">
        <f>IF(VLOOKUP(G5,スケジュール設定!$A$4:$C$375,3,FALSE)=0,"",VLOOKUP(G5,スケジュール設定!$A$4:$C$375,3,FALSE))</f>
        <v/>
      </c>
      <c r="I5" s="65">
        <f>IF(G5&lt;&gt;"",G5+1,IF(WEEKDAY(A1,1)=5,A1,""))</f>
        <v>43468</v>
      </c>
      <c r="J5" s="66" t="str">
        <f>IF(VLOOKUP(I5,スケジュール設定!$A$4:$C$375,3,FALSE)=0,"",VLOOKUP(I5,スケジュール設定!$A$4:$C$375,3,FALSE))</f>
        <v/>
      </c>
      <c r="K5" s="65">
        <f>IF(I5&lt;&gt;"",I5+1,IF(WEEKDAY(A1,1)=6,A1,""))</f>
        <v>43469</v>
      </c>
      <c r="L5" s="66" t="str">
        <f>IF(VLOOKUP(K5,スケジュール設定!$A$4:$C$375,3,FALSE)=0,"",VLOOKUP(K5,スケジュール設定!$A$4:$C$375,3,FALSE))</f>
        <v/>
      </c>
      <c r="M5" s="67">
        <f>IF(K5&lt;&gt;"",K5+1,IF(WEEKDAY(A1,1)=7,A1,""))</f>
        <v>43470</v>
      </c>
      <c r="N5" s="66" t="str">
        <f>IF(VLOOKUP(M5,スケジュール設定!$A$4:$C$375,3,FALSE)=0,"",VLOOKUP(M5,スケジュール設定!$A$4:$C$375,3,FALSE))</f>
        <v/>
      </c>
      <c r="O5" s="65" t="str">
        <f>IF(WEEKDAY(O1,1)=1,O1,"")</f>
        <v/>
      </c>
      <c r="P5" s="66" t="str">
        <f>IF(VLOOKUP(O5,スケジュール設定!$A$4:$C$375,3,FALSE)=0,"",VLOOKUP(O5,スケジュール設定!$A$4:$C$375,3,FALSE))</f>
        <v/>
      </c>
      <c r="Q5" s="65" t="str">
        <f>IF(O5&lt;&gt;"",O5+1,IF(WEEKDAY(O1,1)=2,O1,""))</f>
        <v/>
      </c>
      <c r="R5" s="66" t="str">
        <f>IF(VLOOKUP(Q5,スケジュール設定!$A$4:$C$375,3,FALSE)=0,"",VLOOKUP(Q5,スケジュール設定!$A$4:$C$375,3,FALSE))</f>
        <v/>
      </c>
      <c r="S5" s="65" t="str">
        <f>IF(Q5&lt;&gt;"",Q5+1,IF(WEEKDAY(O1,1)=3,O1,""))</f>
        <v/>
      </c>
      <c r="T5" s="66" t="str">
        <f>IF(VLOOKUP(S5,スケジュール設定!$A$4:$C$375,3,FALSE)=0,"",VLOOKUP(S5,スケジュール設定!$A$4:$C$375,3,FALSE))</f>
        <v/>
      </c>
      <c r="U5" s="65" t="str">
        <f>IF(S5&lt;&gt;"",S5+1,IF(WEEKDAY(O1,1)=4,O1,""))</f>
        <v/>
      </c>
      <c r="V5" s="66" t="str">
        <f>IF(VLOOKUP(U5,スケジュール設定!$A$4:$C$375,3,FALSE)=0,"",VLOOKUP(U5,スケジュール設定!$A$4:$C$375,3,FALSE))</f>
        <v/>
      </c>
      <c r="W5" s="65" t="str">
        <f>IF(U5&lt;&gt;"",U5+1,IF(WEEKDAY(O1,1)=5,O1,""))</f>
        <v/>
      </c>
      <c r="X5" s="66" t="str">
        <f>IF(VLOOKUP(W5,スケジュール設定!$A$4:$C$375,3,FALSE)=0,"",VLOOKUP(W5,スケジュール設定!$A$4:$C$375,3,FALSE))</f>
        <v/>
      </c>
      <c r="Y5" s="65">
        <f>IF(W5&lt;&gt;"",W5+1,IF(WEEKDAY(O1,1)=6,O1,""))</f>
        <v>43497</v>
      </c>
      <c r="Z5" s="66" t="str">
        <f>IF(VLOOKUP(Y5,スケジュール設定!$A$4:$C$375,3,FALSE)=0,"",VLOOKUP(Y5,スケジュール設定!$A$4:$C$375,3,FALSE))</f>
        <v/>
      </c>
      <c r="AA5" s="67">
        <f>IF(Y5&lt;&gt;"",Y5+1,IF(WEEKDAY(O1,1)=7,O1,""))</f>
        <v>43498</v>
      </c>
      <c r="AB5" s="66" t="str">
        <f>IF(VLOOKUP(AA5,スケジュール設定!$A$4:$C$375,3,FALSE)=0,"",VLOOKUP(AA5,スケジュール設定!$A$4:$C$375,3,FALSE))</f>
        <v/>
      </c>
      <c r="AC5" s="65" t="str">
        <f>IF(WEEKDAY(AC1,1)=1,AC1,"")</f>
        <v/>
      </c>
      <c r="AD5" s="66" t="str">
        <f>IF(VLOOKUP(AC5,スケジュール設定!$A$4:$C$375,3,FALSE)=0,"",VLOOKUP(AC5,スケジュール設定!$A$4:$C$375,3,FALSE))</f>
        <v/>
      </c>
      <c r="AE5" s="65" t="str">
        <f>IF(AC5&lt;&gt;"",AC5+1,IF(WEEKDAY(AC1,1)=2,AC1,""))</f>
        <v/>
      </c>
      <c r="AF5" s="66" t="str">
        <f>IF(VLOOKUP(AE5,スケジュール設定!$A$4:$C$375,3,FALSE)=0,"",VLOOKUP(AE5,スケジュール設定!$A$4:$C$375,3,FALSE))</f>
        <v/>
      </c>
      <c r="AG5" s="65" t="str">
        <f>IF(AE5&lt;&gt;"",AE5+1,IF(WEEKDAY(AC1,1)=3,AC1,""))</f>
        <v/>
      </c>
      <c r="AH5" s="66" t="str">
        <f>IF(VLOOKUP(AG5,スケジュール設定!$A$4:$C$375,3,FALSE)=0,"",VLOOKUP(AG5,スケジュール設定!$A$4:$C$375,3,FALSE))</f>
        <v/>
      </c>
      <c r="AI5" s="65" t="str">
        <f>IF(AG5&lt;&gt;"",AG5+1,IF(WEEKDAY(AC1,1)=4,AC1,""))</f>
        <v/>
      </c>
      <c r="AJ5" s="66" t="str">
        <f>IF(VLOOKUP(AI5,スケジュール設定!$A$4:$C$375,3,FALSE)=0,"",VLOOKUP(AI5,スケジュール設定!$A$4:$C$375,3,FALSE))</f>
        <v/>
      </c>
      <c r="AK5" s="65" t="str">
        <f>IF(AI5&lt;&gt;"",AI5+1,IF(WEEKDAY(AC1,1)=5,AC1,""))</f>
        <v/>
      </c>
      <c r="AL5" s="66" t="str">
        <f>IF(VLOOKUP(AK5,スケジュール設定!$A$4:$C$375,3,FALSE)=0,"",VLOOKUP(AK5,スケジュール設定!$A$4:$C$375,3,FALSE))</f>
        <v/>
      </c>
      <c r="AM5" s="65">
        <f>IF(AK5&lt;&gt;"",AK5+1,IF(WEEKDAY(AC1,1)=6,AC1,""))</f>
        <v>43525</v>
      </c>
      <c r="AN5" s="66" t="str">
        <f>IF(VLOOKUP(AM5,スケジュール設定!$A$4:$C$375,3,FALSE)=0,"",VLOOKUP(AM5,スケジュール設定!$A$4:$C$375,3,FALSE))</f>
        <v/>
      </c>
      <c r="AO5" s="67">
        <f>IF(AM5&lt;&gt;"",AM5+1,IF(WEEKDAY(AC1,1)=7,AC1,""))</f>
        <v>43526</v>
      </c>
      <c r="AP5" s="66" t="str">
        <f>IF(VLOOKUP(AO5,スケジュール設定!$A$4:$C$375,3,FALSE)=0,"",VLOOKUP(AO5,スケジュール設定!$A$4:$C$375,3,FALSE))</f>
        <v/>
      </c>
      <c r="AQ5" s="65" t="str">
        <f>IF(WEEKDAY(AQ1,1)=1,AQ1,"")</f>
        <v/>
      </c>
      <c r="AR5" s="66" t="str">
        <f>IF(VLOOKUP(AQ5,スケジュール設定!$A$4:$C$375,3,FALSE)=0,"",VLOOKUP(AQ5,スケジュール設定!$A$4:$C$375,3,FALSE))</f>
        <v/>
      </c>
      <c r="AS5" s="65">
        <f>IF(AQ5&lt;&gt;"",AQ5+1,IF(WEEKDAY(AQ1,1)=2,AQ1,""))</f>
        <v>43556</v>
      </c>
      <c r="AT5" s="66" t="str">
        <f>IF(VLOOKUP(AS5,スケジュール設定!$A$4:$C$375,3,FALSE)=0,"",VLOOKUP(AS5,スケジュール設定!$A$4:$C$375,3,FALSE))</f>
        <v/>
      </c>
      <c r="AU5" s="65">
        <f>IF(AS5&lt;&gt;"",AS5+1,IF(WEEKDAY(AQ1,1)=3,AQ1,""))</f>
        <v>43557</v>
      </c>
      <c r="AV5" s="66" t="str">
        <f>IF(VLOOKUP(AU5,スケジュール設定!$A$4:$C$375,3,FALSE)=0,"",VLOOKUP(AU5,スケジュール設定!$A$4:$C$375,3,FALSE))</f>
        <v/>
      </c>
      <c r="AW5" s="65">
        <f>IF(AU5&lt;&gt;"",AU5+1,IF(WEEKDAY(AQ1,1)=4,AQ1,""))</f>
        <v>43558</v>
      </c>
      <c r="AX5" s="66" t="str">
        <f>IF(VLOOKUP(AW5,スケジュール設定!$A$4:$C$375,3,FALSE)=0,"",VLOOKUP(AW5,スケジュール設定!$A$4:$C$375,3,FALSE))</f>
        <v/>
      </c>
      <c r="AY5" s="65">
        <f>IF(AW5&lt;&gt;"",AW5+1,IF(WEEKDAY(AQ1,1)=5,AQ1,""))</f>
        <v>43559</v>
      </c>
      <c r="AZ5" s="66" t="str">
        <f>IF(VLOOKUP(AY5,スケジュール設定!$A$4:$C$375,3,FALSE)=0,"",VLOOKUP(AY5,スケジュール設定!$A$4:$C$375,3,FALSE))</f>
        <v/>
      </c>
      <c r="BA5" s="65">
        <f>IF(AY5&lt;&gt;"",AY5+1,IF(WEEKDAY(AQ1,1)=6,AQ1,""))</f>
        <v>43560</v>
      </c>
      <c r="BB5" s="66" t="str">
        <f>IF(VLOOKUP(BA5,スケジュール設定!$A$4:$C$375,3,FALSE)=0,"",VLOOKUP(BA5,スケジュール設定!$A$4:$C$375,3,FALSE))</f>
        <v/>
      </c>
      <c r="BC5" s="67">
        <f>IF(BA5&lt;&gt;"",BA5+1,IF(WEEKDAY(AQ1,1)=7,AQ1,""))</f>
        <v>43561</v>
      </c>
      <c r="BD5" s="66" t="str">
        <f>IF(VLOOKUP(BC5,スケジュール設定!$A$4:$C$375,3,FALSE)=0,"",VLOOKUP(BC5,スケジュール設定!$A$4:$C$375,3,FALSE))</f>
        <v/>
      </c>
      <c r="BE5" s="65" t="str">
        <f>IF(WEEKDAY(BE1,1)=1,BE1,"")</f>
        <v/>
      </c>
      <c r="BF5" s="66" t="str">
        <f>IF(VLOOKUP(BE5,スケジュール設定!$A$4:$C$375,3,FALSE)=0,"",VLOOKUP(BE5,スケジュール設定!$A$4:$C$375,3,FALSE))</f>
        <v/>
      </c>
      <c r="BG5" s="65" t="str">
        <f>IF(BE5&lt;&gt;"",BE5+1,IF(WEEKDAY(BE1,1)=2,BE1,""))</f>
        <v/>
      </c>
      <c r="BH5" s="66" t="str">
        <f>IF(VLOOKUP(BG5,スケジュール設定!$A$4:$C$375,3,FALSE)=0,"",VLOOKUP(BG5,スケジュール設定!$A$4:$C$375,3,FALSE))</f>
        <v/>
      </c>
      <c r="BI5" s="65" t="str">
        <f>IF(BG5&lt;&gt;"",BG5+1,IF(WEEKDAY(BE1,1)=3,BE1,""))</f>
        <v/>
      </c>
      <c r="BJ5" s="66" t="str">
        <f>IF(VLOOKUP(BI5,スケジュール設定!$A$4:$C$375,3,FALSE)=0,"",VLOOKUP(BI5,スケジュール設定!$A$4:$C$375,3,FALSE))</f>
        <v/>
      </c>
      <c r="BK5" s="65">
        <f>IF(BI5&lt;&gt;"",BI5+1,IF(WEEKDAY(BE1,1)=4,BE1,""))</f>
        <v>43586</v>
      </c>
      <c r="BL5" s="66" t="str">
        <f>IF(VLOOKUP(BK5,スケジュール設定!$A$4:$C$375,3,FALSE)=0,"",VLOOKUP(BK5,スケジュール設定!$A$4:$C$375,3,FALSE))</f>
        <v>祝日</v>
      </c>
      <c r="BM5" s="65">
        <f>IF(BK5&lt;&gt;"",BK5+1,IF(WEEKDAY(BE1,1)=5,BE1,""))</f>
        <v>43587</v>
      </c>
      <c r="BN5" s="66" t="str">
        <f>IF(VLOOKUP(BM5,スケジュール設定!$A$4:$C$375,3,FALSE)=0,"",VLOOKUP(BM5,スケジュール設定!$A$4:$C$375,3,FALSE))</f>
        <v>国民の休日</v>
      </c>
      <c r="BO5" s="65">
        <f>IF(BM5&lt;&gt;"",BM5+1,IF(WEEKDAY(BE1,1)=6,BE1,""))</f>
        <v>43588</v>
      </c>
      <c r="BP5" s="66" t="str">
        <f>IF(VLOOKUP(BO5,スケジュール設定!$A$4:$C$375,3,FALSE)=0,"",VLOOKUP(BO5,スケジュール設定!$A$4:$C$375,3,FALSE))</f>
        <v>憲法記念日</v>
      </c>
      <c r="BQ5" s="67">
        <f>IF(BO5&lt;&gt;"",BO5+1,IF(WEEKDAY(BE1,1)=7,BE1,""))</f>
        <v>43589</v>
      </c>
      <c r="BR5" s="66" t="str">
        <f>IF(VLOOKUP(BQ5,スケジュール設定!$A$4:$C$375,3,FALSE)=0,"",VLOOKUP(BQ5,スケジュール設定!$A$4:$C$375,3,FALSE))</f>
        <v>みどりの日</v>
      </c>
      <c r="BS5" s="65" t="str">
        <f>IF(WEEKDAY(BS1,1)=1,BS1,"")</f>
        <v/>
      </c>
      <c r="BT5" s="66" t="str">
        <f>IF(VLOOKUP(BS5,スケジュール設定!$A$4:$C$375,3,FALSE)=0,"",VLOOKUP(BS5,スケジュール設定!$A$4:$C$375,3,FALSE))</f>
        <v/>
      </c>
      <c r="BU5" s="65" t="str">
        <f>IF(BS5&lt;&gt;"",BS5+1,IF(WEEKDAY(BS1,1)=2,BS1,""))</f>
        <v/>
      </c>
      <c r="BV5" s="66" t="str">
        <f>IF(VLOOKUP(BU5,スケジュール設定!$A$4:$C$375,3,FALSE)=0,"",VLOOKUP(BU5,スケジュール設定!$A$4:$C$375,3,FALSE))</f>
        <v/>
      </c>
      <c r="BW5" s="65" t="str">
        <f>IF(BU5&lt;&gt;"",BU5+1,IF(WEEKDAY(BS1,1)=3,BS1,""))</f>
        <v/>
      </c>
      <c r="BX5" s="66" t="str">
        <f>IF(VLOOKUP(BW5,スケジュール設定!$A$4:$C$375,3,FALSE)=0,"",VLOOKUP(BW5,スケジュール設定!$A$4:$C$375,3,FALSE))</f>
        <v/>
      </c>
      <c r="BY5" s="65" t="str">
        <f>IF(BW5&lt;&gt;"",BW5+1,IF(WEEKDAY(BS1,1)=4,BS1,""))</f>
        <v/>
      </c>
      <c r="BZ5" s="66" t="str">
        <f>IF(VLOOKUP(BY5,スケジュール設定!$A$4:$C$375,3,FALSE)=0,"",VLOOKUP(BY5,スケジュール設定!$A$4:$C$375,3,FALSE))</f>
        <v/>
      </c>
      <c r="CA5" s="65" t="str">
        <f>IF(BY5&lt;&gt;"",BY5+1,IF(WEEKDAY(BS1,1)=5,BS1,""))</f>
        <v/>
      </c>
      <c r="CB5" s="66" t="str">
        <f>IF(VLOOKUP(CA5,スケジュール設定!$A$4:$C$375,3,FALSE)=0,"",VLOOKUP(CA5,スケジュール設定!$A$4:$C$375,3,FALSE))</f>
        <v/>
      </c>
      <c r="CC5" s="65" t="str">
        <f>IF(CA5&lt;&gt;"",CA5+1,IF(WEEKDAY(BS1,1)=6,BS1,""))</f>
        <v/>
      </c>
      <c r="CD5" s="66" t="str">
        <f>IF(VLOOKUP(CC5,スケジュール設定!$A$4:$C$375,3,FALSE)=0,"",VLOOKUP(CC5,スケジュール設定!$A$4:$C$375,3,FALSE))</f>
        <v/>
      </c>
      <c r="CE5" s="67">
        <f>IF(CC5&lt;&gt;"",CC5+1,IF(WEEKDAY(BS1,1)=7,BS1,""))</f>
        <v>43617</v>
      </c>
      <c r="CF5" s="66" t="str">
        <f>IF(VLOOKUP(CE5,スケジュール設定!$A$4:$C$375,3,FALSE)=0,"",VLOOKUP(CE5,スケジュール設定!$A$4:$C$375,3,FALSE))</f>
        <v/>
      </c>
      <c r="CG5" s="65" t="str">
        <f>IF(WEEKDAY(CG1,1)=1,CG1,"")</f>
        <v/>
      </c>
      <c r="CH5" s="66" t="str">
        <f>IF(VLOOKUP(CG5,スケジュール設定!$A$4:$C$375,3,FALSE)=0,"",VLOOKUP(CG5,スケジュール設定!$A$4:$C$375,3,FALSE))</f>
        <v/>
      </c>
      <c r="CI5" s="65">
        <f>IF(CG5&lt;&gt;"",CG5+1,IF(WEEKDAY(CG1,1)=2,CG1,""))</f>
        <v>43647</v>
      </c>
      <c r="CJ5" s="66" t="str">
        <f>IF(VLOOKUP(CI5,スケジュール設定!$A$4:$C$375,3,FALSE)=0,"",VLOOKUP(CI5,スケジュール設定!$A$4:$C$375,3,FALSE))</f>
        <v/>
      </c>
      <c r="CK5" s="65">
        <f>IF(CI5&lt;&gt;"",CI5+1,IF(WEEKDAY(CG1,1)=3,CG1,""))</f>
        <v>43648</v>
      </c>
      <c r="CL5" s="66" t="str">
        <f>IF(VLOOKUP(CK5,スケジュール設定!$A$4:$C$375,3,FALSE)=0,"",VLOOKUP(CK5,スケジュール設定!$A$4:$C$375,3,FALSE))</f>
        <v/>
      </c>
      <c r="CM5" s="65">
        <f>IF(CK5&lt;&gt;"",CK5+1,IF(WEEKDAY(CG1,1)=4,CG1,""))</f>
        <v>43649</v>
      </c>
      <c r="CN5" s="66" t="str">
        <f>IF(VLOOKUP(CM5,スケジュール設定!$A$4:$C$375,3,FALSE)=0,"",VLOOKUP(CM5,スケジュール設定!$A$4:$C$375,3,FALSE))</f>
        <v/>
      </c>
      <c r="CO5" s="65">
        <f>IF(CM5&lt;&gt;"",CM5+1,IF(WEEKDAY(CG1,1)=5,CG1,""))</f>
        <v>43650</v>
      </c>
      <c r="CP5" s="66" t="str">
        <f>IF(VLOOKUP(CO5,スケジュール設定!$A$4:$C$375,3,FALSE)=0,"",VLOOKUP(CO5,スケジュール設定!$A$4:$C$375,3,FALSE))</f>
        <v/>
      </c>
      <c r="CQ5" s="65">
        <f>IF(CO5&lt;&gt;"",CO5+1,IF(WEEKDAY(CG1,1)=6,CG1,""))</f>
        <v>43651</v>
      </c>
      <c r="CR5" s="66" t="str">
        <f>IF(VLOOKUP(CQ5,スケジュール設定!$A$4:$C$375,3,FALSE)=0,"",VLOOKUP(CQ5,スケジュール設定!$A$4:$C$375,3,FALSE))</f>
        <v/>
      </c>
      <c r="CS5" s="67">
        <f>IF(CQ5&lt;&gt;"",CQ5+1,IF(WEEKDAY(CG1,1)=7,CG1,""))</f>
        <v>43652</v>
      </c>
      <c r="CT5" s="66" t="str">
        <f>IF(VLOOKUP(CS5,スケジュール設定!$A$4:$C$375,3,FALSE)=0,"",VLOOKUP(CS5,スケジュール設定!$A$4:$C$375,3,FALSE))</f>
        <v/>
      </c>
      <c r="CU5" s="65" t="str">
        <f>IF(WEEKDAY(CU1,1)=1,CU1,"")</f>
        <v/>
      </c>
      <c r="CV5" s="66" t="str">
        <f>IF(VLOOKUP(CU5,スケジュール設定!$A$4:$C$375,3,FALSE)=0,"",VLOOKUP(CU5,スケジュール設定!$A$4:$C$375,3,FALSE))</f>
        <v/>
      </c>
      <c r="CW5" s="65" t="str">
        <f>IF(CU5&lt;&gt;"",CU5+1,IF(WEEKDAY(CU1,1)=2,CU1,""))</f>
        <v/>
      </c>
      <c r="CX5" s="66" t="str">
        <f>IF(VLOOKUP(CW5,スケジュール設定!$A$4:$C$375,3,FALSE)=0,"",VLOOKUP(CW5,スケジュール設定!$A$4:$C$375,3,FALSE))</f>
        <v/>
      </c>
      <c r="CY5" s="65" t="str">
        <f>IF(CW5&lt;&gt;"",CW5+1,IF(WEEKDAY(CU1,1)=3,CU1,""))</f>
        <v/>
      </c>
      <c r="CZ5" s="66" t="str">
        <f>IF(VLOOKUP(CY5,スケジュール設定!$A$4:$C$375,3,FALSE)=0,"",VLOOKUP(CY5,スケジュール設定!$A$4:$C$375,3,FALSE))</f>
        <v/>
      </c>
      <c r="DA5" s="65" t="str">
        <f>IF(CY5&lt;&gt;"",CY5+1,IF(WEEKDAY(CU1,1)=4,CU1,""))</f>
        <v/>
      </c>
      <c r="DB5" s="66" t="str">
        <f>IF(VLOOKUP(DA5,スケジュール設定!$A$4:$C$375,3,FALSE)=0,"",VLOOKUP(DA5,スケジュール設定!$A$4:$C$375,3,FALSE))</f>
        <v/>
      </c>
      <c r="DC5" s="65">
        <f>IF(DA5&lt;&gt;"",DA5+1,IF(WEEKDAY(CU1,1)=5,CU1,""))</f>
        <v>43678</v>
      </c>
      <c r="DD5" s="66" t="str">
        <f>IF(VLOOKUP(DC5,スケジュール設定!$A$4:$C$375,3,FALSE)=0,"",VLOOKUP(DC5,スケジュール設定!$A$4:$C$375,3,FALSE))</f>
        <v/>
      </c>
      <c r="DE5" s="65">
        <f>IF(DC5&lt;&gt;"",DC5+1,IF(WEEKDAY(CU1,1)=6,CU1,""))</f>
        <v>43679</v>
      </c>
      <c r="DF5" s="66" t="str">
        <f>IF(VLOOKUP(DE5,スケジュール設定!$A$4:$C$375,3,FALSE)=0,"",VLOOKUP(DE5,スケジュール設定!$A$4:$C$375,3,FALSE))</f>
        <v/>
      </c>
      <c r="DG5" s="67">
        <f>IF(DE5&lt;&gt;"",DE5+1,IF(WEEKDAY(CU1,1)=7,CU1,""))</f>
        <v>43680</v>
      </c>
      <c r="DH5" s="66" t="str">
        <f>IF(VLOOKUP(DG5,スケジュール設定!$A$4:$C$375,3,FALSE)=0,"",VLOOKUP(DG5,スケジュール設定!$A$4:$C$375,3,FALSE))</f>
        <v/>
      </c>
      <c r="DI5" s="65">
        <f>IF(WEEKDAY(DI1,1)=1,DI1,"")</f>
        <v>43709</v>
      </c>
      <c r="DJ5" s="66" t="str">
        <f>IF(VLOOKUP(DI5,スケジュール設定!$A$4:$C$375,3,FALSE)=0,"",VLOOKUP(DI5,スケジュール設定!$A$4:$C$375,3,FALSE))</f>
        <v/>
      </c>
      <c r="DK5" s="65">
        <f>IF(DI5&lt;&gt;"",DI5+1,IF(WEEKDAY(DI1,1)=2,DI1,""))</f>
        <v>43710</v>
      </c>
      <c r="DL5" s="66" t="str">
        <f>IF(VLOOKUP(DK5,スケジュール設定!$A$4:$C$375,3,FALSE)=0,"",VLOOKUP(DK5,スケジュール設定!$A$4:$C$375,3,FALSE))</f>
        <v/>
      </c>
      <c r="DM5" s="65">
        <f>IF(DK5&lt;&gt;"",DK5+1,IF(WEEKDAY(DI1,1)=3,DI1,""))</f>
        <v>43711</v>
      </c>
      <c r="DN5" s="66" t="str">
        <f>IF(VLOOKUP(DM5,スケジュール設定!$A$4:$C$375,3,FALSE)=0,"",VLOOKUP(DM5,スケジュール設定!$A$4:$C$375,3,FALSE))</f>
        <v/>
      </c>
      <c r="DO5" s="65">
        <f>IF(DM5&lt;&gt;"",DM5+1,IF(WEEKDAY(DI1,1)=4,DI1,""))</f>
        <v>43712</v>
      </c>
      <c r="DP5" s="66" t="str">
        <f>IF(VLOOKUP(DO5,スケジュール設定!$A$4:$C$375,3,FALSE)=0,"",VLOOKUP(DO5,スケジュール設定!$A$4:$C$375,3,FALSE))</f>
        <v/>
      </c>
      <c r="DQ5" s="65">
        <f>IF(DO5&lt;&gt;"",DO5+1,IF(WEEKDAY(DI1,1)=5,DI1,""))</f>
        <v>43713</v>
      </c>
      <c r="DR5" s="66" t="str">
        <f>IF(VLOOKUP(DQ5,スケジュール設定!$A$4:$C$375,3,FALSE)=0,"",VLOOKUP(DQ5,スケジュール設定!$A$4:$C$375,3,FALSE))</f>
        <v/>
      </c>
      <c r="DS5" s="65">
        <f>IF(DQ5&lt;&gt;"",DQ5+1,IF(WEEKDAY(DI1,1)=6,DI1,""))</f>
        <v>43714</v>
      </c>
      <c r="DT5" s="66" t="str">
        <f>IF(VLOOKUP(DS5,スケジュール設定!$A$4:$C$375,3,FALSE)=0,"",VLOOKUP(DS5,スケジュール設定!$A$4:$C$375,3,FALSE))</f>
        <v/>
      </c>
      <c r="DU5" s="67">
        <f>IF(DS5&lt;&gt;"",DS5+1,IF(WEEKDAY(DI1,1)=7,DI1,""))</f>
        <v>43715</v>
      </c>
      <c r="DV5" s="66" t="str">
        <f>IF(VLOOKUP(DU5,スケジュール設定!$A$4:$C$375,3,FALSE)=0,"",VLOOKUP(DU5,スケジュール設定!$A$4:$C$375,3,FALSE))</f>
        <v/>
      </c>
      <c r="DW5" s="65" t="str">
        <f>IF(WEEKDAY(DW1,1)=1,DW1,"")</f>
        <v/>
      </c>
      <c r="DX5" s="66" t="str">
        <f>IF(VLOOKUP(DW5,スケジュール設定!$A$4:$C$375,3,FALSE)=0,"",VLOOKUP(DW5,スケジュール設定!$A$4:$C$375,3,FALSE))</f>
        <v/>
      </c>
      <c r="DY5" s="65" t="str">
        <f>IF(DW5&lt;&gt;"",DW5+1,IF(WEEKDAY(DW1,1)=2,DW1,""))</f>
        <v/>
      </c>
      <c r="DZ5" s="66" t="str">
        <f>IF(VLOOKUP(DY5,スケジュール設定!$A$4:$C$375,3,FALSE)=0,"",VLOOKUP(DY5,スケジュール設定!$A$4:$C$375,3,FALSE))</f>
        <v/>
      </c>
      <c r="EA5" s="65">
        <f>IF(DY5&lt;&gt;"",DY5+1,IF(WEEKDAY(DW1,1)=3,DW1,""))</f>
        <v>43739</v>
      </c>
      <c r="EB5" s="66" t="str">
        <f>IF(VLOOKUP(EA5,スケジュール設定!$A$4:$C$375,3,FALSE)=0,"",VLOOKUP(EA5,スケジュール設定!$A$4:$C$375,3,FALSE))</f>
        <v/>
      </c>
      <c r="EC5" s="65">
        <f>IF(EA5&lt;&gt;"",EA5+1,IF(WEEKDAY(DW1,1)=4,DW1,""))</f>
        <v>43740</v>
      </c>
      <c r="ED5" s="66" t="str">
        <f>IF(VLOOKUP(EC5,スケジュール設定!$A$4:$C$375,3,FALSE)=0,"",VLOOKUP(EC5,スケジュール設定!$A$4:$C$375,3,FALSE))</f>
        <v/>
      </c>
      <c r="EE5" s="65">
        <f>IF(EC5&lt;&gt;"",EC5+1,IF(WEEKDAY(DW1,1)=5,DW1,""))</f>
        <v>43741</v>
      </c>
      <c r="EF5" s="66" t="str">
        <f>IF(VLOOKUP(EE5,スケジュール設定!$A$4:$C$375,3,FALSE)=0,"",VLOOKUP(EE5,スケジュール設定!$A$4:$C$375,3,FALSE))</f>
        <v/>
      </c>
      <c r="EG5" s="65">
        <f>IF(EE5&lt;&gt;"",EE5+1,IF(WEEKDAY(DW1,1)=6,DW1,""))</f>
        <v>43742</v>
      </c>
      <c r="EH5" s="66" t="str">
        <f>IF(VLOOKUP(EG5,スケジュール設定!$A$4:$C$375,3,FALSE)=0,"",VLOOKUP(EG5,スケジュール設定!$A$4:$C$375,3,FALSE))</f>
        <v/>
      </c>
      <c r="EI5" s="67">
        <f>IF(EG5&lt;&gt;"",EG5+1,IF(WEEKDAY(DW1,1)=7,DW1,""))</f>
        <v>43743</v>
      </c>
      <c r="EJ5" s="66" t="str">
        <f>IF(VLOOKUP(EI5,スケジュール設定!$A$4:$C$375,3,FALSE)=0,"",VLOOKUP(EI5,スケジュール設定!$A$4:$C$375,3,FALSE))</f>
        <v/>
      </c>
      <c r="EK5" s="65" t="str">
        <f>IF(WEEKDAY(EK1,1)=1,EK1,"")</f>
        <v/>
      </c>
      <c r="EL5" s="66" t="str">
        <f>IF(VLOOKUP(EK5,スケジュール設定!$A$4:$C$375,3,FALSE)=0,"",VLOOKUP(EK5,スケジュール設定!$A$4:$C$375,3,FALSE))</f>
        <v/>
      </c>
      <c r="EM5" s="65" t="str">
        <f>IF(EK5&lt;&gt;"",EK5+1,IF(WEEKDAY(EK1,1)=2,EK1,""))</f>
        <v/>
      </c>
      <c r="EN5" s="66" t="str">
        <f>IF(VLOOKUP(EM5,スケジュール設定!$A$4:$C$375,3,FALSE)=0,"",VLOOKUP(EM5,スケジュール設定!$A$4:$C$375,3,FALSE))</f>
        <v/>
      </c>
      <c r="EO5" s="65" t="str">
        <f>IF(EM5&lt;&gt;"",EM5+1,IF(WEEKDAY(EK1,1)=3,EK1,""))</f>
        <v/>
      </c>
      <c r="EP5" s="66" t="str">
        <f>IF(VLOOKUP(EO5,スケジュール設定!$A$4:$C$375,3,FALSE)=0,"",VLOOKUP(EO5,スケジュール設定!$A$4:$C$375,3,FALSE))</f>
        <v/>
      </c>
      <c r="EQ5" s="65" t="str">
        <f>IF(EO5&lt;&gt;"",EO5+1,IF(WEEKDAY(EK1,1)=4,EK1,""))</f>
        <v/>
      </c>
      <c r="ER5" s="66" t="str">
        <f>IF(VLOOKUP(EQ5,スケジュール設定!$A$4:$C$375,3,FALSE)=0,"",VLOOKUP(EQ5,スケジュール設定!$A$4:$C$375,3,FALSE))</f>
        <v/>
      </c>
      <c r="ES5" s="65" t="str">
        <f>IF(EQ5&lt;&gt;"",EQ5+1,IF(WEEKDAY(EK1,1)=5,EK1,""))</f>
        <v/>
      </c>
      <c r="ET5" s="66" t="str">
        <f>IF(VLOOKUP(ES5,スケジュール設定!$A$4:$C$375,3,FALSE)=0,"",VLOOKUP(ES5,スケジュール設定!$A$4:$C$375,3,FALSE))</f>
        <v/>
      </c>
      <c r="EU5" s="65">
        <f>IF(ES5&lt;&gt;"",ES5+1,IF(WEEKDAY(EK1,1)=6,EK1,""))</f>
        <v>43770</v>
      </c>
      <c r="EV5" s="66" t="str">
        <f>IF(VLOOKUP(EU5,スケジュール設定!$A$4:$C$375,3,FALSE)=0,"",VLOOKUP(EU5,スケジュール設定!$A$4:$C$375,3,FALSE))</f>
        <v/>
      </c>
      <c r="EW5" s="67">
        <f>IF(EU5&lt;&gt;"",EU5+1,IF(WEEKDAY(EK1,1)=7,EK1,""))</f>
        <v>43771</v>
      </c>
      <c r="EX5" s="66" t="str">
        <f>IF(VLOOKUP(EW5,スケジュール設定!$A$4:$C$375,3,FALSE)=0,"",VLOOKUP(EW5,スケジュール設定!$A$4:$C$375,3,FALSE))</f>
        <v/>
      </c>
      <c r="EY5" s="65">
        <f>IF(WEEKDAY(EY1,1)=1,EY1,"")</f>
        <v>43800</v>
      </c>
      <c r="EZ5" s="66" t="str">
        <f>IF(VLOOKUP(EY5,スケジュール設定!$A$4:$C$375,3,FALSE)=0,"",VLOOKUP(EY5,スケジュール設定!$A$4:$C$375,3,FALSE))</f>
        <v/>
      </c>
      <c r="FA5" s="65">
        <f>IF(EY5&lt;&gt;"",EY5+1,IF(WEEKDAY(EY1,1)=2,EY1,""))</f>
        <v>43801</v>
      </c>
      <c r="FB5" s="66" t="str">
        <f>IF(VLOOKUP(FA5,スケジュール設定!$A$4:$C$375,3,FALSE)=0,"",VLOOKUP(FA5,スケジュール設定!$A$4:$C$375,3,FALSE))</f>
        <v/>
      </c>
      <c r="FC5" s="65">
        <f>IF(FA5&lt;&gt;"",FA5+1,IF(WEEKDAY(EY1,1)=3,EY1,""))</f>
        <v>43802</v>
      </c>
      <c r="FD5" s="66" t="str">
        <f>IF(VLOOKUP(FC5,スケジュール設定!$A$4:$C$375,3,FALSE)=0,"",VLOOKUP(FC5,スケジュール設定!$A$4:$C$375,3,FALSE))</f>
        <v/>
      </c>
      <c r="FE5" s="65">
        <f>IF(FC5&lt;&gt;"",FC5+1,IF(WEEKDAY(EY1,1)=4,EY1,""))</f>
        <v>43803</v>
      </c>
      <c r="FF5" s="66" t="str">
        <f>IF(VLOOKUP(FE5,スケジュール設定!$A$4:$C$375,3,FALSE)=0,"",VLOOKUP(FE5,スケジュール設定!$A$4:$C$375,3,FALSE))</f>
        <v/>
      </c>
      <c r="FG5" s="65">
        <f>IF(FE5&lt;&gt;"",FE5+1,IF(WEEKDAY(EY1,1)=5,EY1,""))</f>
        <v>43804</v>
      </c>
      <c r="FH5" s="66" t="str">
        <f>IF(VLOOKUP(FG5,スケジュール設定!$A$4:$C$375,3,FALSE)=0,"",VLOOKUP(FG5,スケジュール設定!$A$4:$C$375,3,FALSE))</f>
        <v/>
      </c>
      <c r="FI5" s="65">
        <f>IF(FG5&lt;&gt;"",FG5+1,IF(WEEKDAY(EY1,1)=6,EY1,""))</f>
        <v>43805</v>
      </c>
      <c r="FJ5" s="66" t="str">
        <f>IF(VLOOKUP(FI5,スケジュール設定!$A$4:$C$375,3,FALSE)=0,"",VLOOKUP(FI5,スケジュール設定!$A$4:$C$375,3,FALSE))</f>
        <v/>
      </c>
      <c r="FK5" s="67">
        <f>IF(FI5&lt;&gt;"",FI5+1,IF(WEEKDAY(EY1,1)=7,EY1,""))</f>
        <v>43806</v>
      </c>
      <c r="FL5" s="66" t="str">
        <f>IF(VLOOKUP(FK5,スケジュール設定!$A$4:$C$375,3,FALSE)=0,"",VLOOKUP(FK5,スケジュール設定!$A$4:$C$375,3,FALSE))</f>
        <v/>
      </c>
    </row>
    <row r="6" spans="1:168" s="72" customFormat="1" ht="68.400000000000006" customHeight="1">
      <c r="A6" s="69">
        <f>M5+1</f>
        <v>43471</v>
      </c>
      <c r="B6" s="70" t="str">
        <f>IF(VLOOKUP(A6,スケジュール設定!$A$4:$C$375,3,FALSE)=0,"",VLOOKUP(A6,スケジュール設定!$A$4:$C$375,3,FALSE))</f>
        <v/>
      </c>
      <c r="C6" s="69">
        <f>A6+1</f>
        <v>43472</v>
      </c>
      <c r="D6" s="70" t="str">
        <f>IF(VLOOKUP(C6,スケジュール設定!$A$4:$C$375,3,FALSE)=0,"",VLOOKUP(C6,スケジュール設定!$A$4:$C$375,3,FALSE))</f>
        <v/>
      </c>
      <c r="E6" s="69">
        <f>C6+1</f>
        <v>43473</v>
      </c>
      <c r="F6" s="70" t="str">
        <f>IF(VLOOKUP(E6,スケジュール設定!$A$4:$C$375,3,FALSE)=0,"",VLOOKUP(E6,スケジュール設定!$A$4:$C$375,3,FALSE))</f>
        <v/>
      </c>
      <c r="G6" s="69">
        <f>E6+1</f>
        <v>43474</v>
      </c>
      <c r="H6" s="70" t="str">
        <f>IF(VLOOKUP(G6,スケジュール設定!$A$4:$C$375,3,FALSE)=0,"",VLOOKUP(G6,スケジュール設定!$A$4:$C$375,3,FALSE))</f>
        <v/>
      </c>
      <c r="I6" s="69">
        <f>G6+1</f>
        <v>43475</v>
      </c>
      <c r="J6" s="70" t="str">
        <f>IF(VLOOKUP(I6,スケジュール設定!$A$4:$C$375,3,FALSE)=0,"",VLOOKUP(I6,スケジュール設定!$A$4:$C$375,3,FALSE))</f>
        <v/>
      </c>
      <c r="K6" s="69">
        <f>I6+1</f>
        <v>43476</v>
      </c>
      <c r="L6" s="70" t="str">
        <f>IF(VLOOKUP(K6,スケジュール設定!$A$4:$C$375,3,FALSE)=0,"",VLOOKUP(K6,スケジュール設定!$A$4:$C$375,3,FALSE))</f>
        <v/>
      </c>
      <c r="M6" s="71">
        <f>K6+1</f>
        <v>43477</v>
      </c>
      <c r="N6" s="70" t="str">
        <f>IF(VLOOKUP(M6,スケジュール設定!$A$4:$C$375,3,FALSE)=0,"",VLOOKUP(M6,スケジュール設定!$A$4:$C$375,3,FALSE))</f>
        <v/>
      </c>
      <c r="O6" s="69">
        <f>AA5+1</f>
        <v>43499</v>
      </c>
      <c r="P6" s="70" t="str">
        <f>IF(VLOOKUP(O6,スケジュール設定!$A$4:$C$375,3,FALSE)=0,"",VLOOKUP(O6,スケジュール設定!$A$4:$C$375,3,FALSE))</f>
        <v/>
      </c>
      <c r="Q6" s="69">
        <f>O6+1</f>
        <v>43500</v>
      </c>
      <c r="R6" s="70" t="str">
        <f>IF(VLOOKUP(Q6,スケジュール設定!$A$4:$C$375,3,FALSE)=0,"",VLOOKUP(Q6,スケジュール設定!$A$4:$C$375,3,FALSE))</f>
        <v/>
      </c>
      <c r="S6" s="69">
        <f>Q6+1</f>
        <v>43501</v>
      </c>
      <c r="T6" s="70" t="str">
        <f>IF(VLOOKUP(S6,スケジュール設定!$A$4:$C$375,3,FALSE)=0,"",VLOOKUP(S6,スケジュール設定!$A$4:$C$375,3,FALSE))</f>
        <v/>
      </c>
      <c r="U6" s="69">
        <f>S6+1</f>
        <v>43502</v>
      </c>
      <c r="V6" s="70" t="str">
        <f>IF(VLOOKUP(U6,スケジュール設定!$A$4:$C$375,3,FALSE)=0,"",VLOOKUP(U6,スケジュール設定!$A$4:$C$375,3,FALSE))</f>
        <v/>
      </c>
      <c r="W6" s="69">
        <f>U6+1</f>
        <v>43503</v>
      </c>
      <c r="X6" s="70" t="str">
        <f>IF(VLOOKUP(W6,スケジュール設定!$A$4:$C$375,3,FALSE)=0,"",VLOOKUP(W6,スケジュール設定!$A$4:$C$375,3,FALSE))</f>
        <v/>
      </c>
      <c r="Y6" s="69">
        <f>W6+1</f>
        <v>43504</v>
      </c>
      <c r="Z6" s="70" t="str">
        <f>IF(VLOOKUP(Y6,スケジュール設定!$A$4:$C$375,3,FALSE)=0,"",VLOOKUP(Y6,スケジュール設定!$A$4:$C$375,3,FALSE))</f>
        <v/>
      </c>
      <c r="AA6" s="71">
        <f>Y6+1</f>
        <v>43505</v>
      </c>
      <c r="AB6" s="70" t="str">
        <f>IF(VLOOKUP(AA6,スケジュール設定!$A$4:$C$375,3,FALSE)=0,"",VLOOKUP(AA6,スケジュール設定!$A$4:$C$375,3,FALSE))</f>
        <v/>
      </c>
      <c r="AC6" s="69">
        <f>AO5+1</f>
        <v>43527</v>
      </c>
      <c r="AD6" s="70" t="str">
        <f>IF(VLOOKUP(AC6,スケジュール設定!$A$4:$C$375,3,FALSE)=0,"",VLOOKUP(AC6,スケジュール設定!$A$4:$C$375,3,FALSE))</f>
        <v/>
      </c>
      <c r="AE6" s="69">
        <f>AC6+1</f>
        <v>43528</v>
      </c>
      <c r="AF6" s="70" t="str">
        <f>IF(VLOOKUP(AE6,スケジュール設定!$A$4:$C$375,3,FALSE)=0,"",VLOOKUP(AE6,スケジュール設定!$A$4:$C$375,3,FALSE))</f>
        <v/>
      </c>
      <c r="AG6" s="69">
        <f>AE6+1</f>
        <v>43529</v>
      </c>
      <c r="AH6" s="70" t="str">
        <f>IF(VLOOKUP(AG6,スケジュール設定!$A$4:$C$375,3,FALSE)=0,"",VLOOKUP(AG6,スケジュール設定!$A$4:$C$375,3,FALSE))</f>
        <v/>
      </c>
      <c r="AI6" s="69">
        <f>AG6+1</f>
        <v>43530</v>
      </c>
      <c r="AJ6" s="70" t="str">
        <f>IF(VLOOKUP(AI6,スケジュール設定!$A$4:$C$375,3,FALSE)=0,"",VLOOKUP(AI6,スケジュール設定!$A$4:$C$375,3,FALSE))</f>
        <v/>
      </c>
      <c r="AK6" s="69">
        <f>AI6+1</f>
        <v>43531</v>
      </c>
      <c r="AL6" s="70" t="str">
        <f>IF(VLOOKUP(AK6,スケジュール設定!$A$4:$C$375,3,FALSE)=0,"",VLOOKUP(AK6,スケジュール設定!$A$4:$C$375,3,FALSE))</f>
        <v/>
      </c>
      <c r="AM6" s="69">
        <f>AK6+1</f>
        <v>43532</v>
      </c>
      <c r="AN6" s="70" t="str">
        <f>IF(VLOOKUP(AM6,スケジュール設定!$A$4:$C$375,3,FALSE)=0,"",VLOOKUP(AM6,スケジュール設定!$A$4:$C$375,3,FALSE))</f>
        <v/>
      </c>
      <c r="AO6" s="71">
        <f>AM6+1</f>
        <v>43533</v>
      </c>
      <c r="AP6" s="70" t="str">
        <f>IF(VLOOKUP(AO6,スケジュール設定!$A$4:$C$375,3,FALSE)=0,"",VLOOKUP(AO6,スケジュール設定!$A$4:$C$375,3,FALSE))</f>
        <v/>
      </c>
      <c r="AQ6" s="69">
        <f>BC5+1</f>
        <v>43562</v>
      </c>
      <c r="AR6" s="70" t="str">
        <f>IF(VLOOKUP(AQ6,スケジュール設定!$A$4:$C$375,3,FALSE)=0,"",VLOOKUP(AQ6,スケジュール設定!$A$4:$C$375,3,FALSE))</f>
        <v/>
      </c>
      <c r="AS6" s="69">
        <f>AQ6+1</f>
        <v>43563</v>
      </c>
      <c r="AT6" s="70" t="str">
        <f>IF(VLOOKUP(AS6,スケジュール設定!$A$4:$C$375,3,FALSE)=0,"",VLOOKUP(AS6,スケジュール設定!$A$4:$C$375,3,FALSE))</f>
        <v/>
      </c>
      <c r="AU6" s="69">
        <f>AS6+1</f>
        <v>43564</v>
      </c>
      <c r="AV6" s="70" t="str">
        <f>IF(VLOOKUP(AU6,スケジュール設定!$A$4:$C$375,3,FALSE)=0,"",VLOOKUP(AU6,スケジュール設定!$A$4:$C$375,3,FALSE))</f>
        <v/>
      </c>
      <c r="AW6" s="69">
        <f>AU6+1</f>
        <v>43565</v>
      </c>
      <c r="AX6" s="70" t="str">
        <f>IF(VLOOKUP(AW6,スケジュール設定!$A$4:$C$375,3,FALSE)=0,"",VLOOKUP(AW6,スケジュール設定!$A$4:$C$375,3,FALSE))</f>
        <v/>
      </c>
      <c r="AY6" s="69">
        <f>AW6+1</f>
        <v>43566</v>
      </c>
      <c r="AZ6" s="70" t="str">
        <f>IF(VLOOKUP(AY6,スケジュール設定!$A$4:$C$375,3,FALSE)=0,"",VLOOKUP(AY6,スケジュール設定!$A$4:$C$375,3,FALSE))</f>
        <v/>
      </c>
      <c r="BA6" s="69">
        <f>AY6+1</f>
        <v>43567</v>
      </c>
      <c r="BB6" s="70" t="str">
        <f>IF(VLOOKUP(BA6,スケジュール設定!$A$4:$C$375,3,FALSE)=0,"",VLOOKUP(BA6,スケジュール設定!$A$4:$C$375,3,FALSE))</f>
        <v/>
      </c>
      <c r="BC6" s="71">
        <f>BA6+1</f>
        <v>43568</v>
      </c>
      <c r="BD6" s="70" t="str">
        <f>IF(VLOOKUP(BC6,スケジュール設定!$A$4:$C$375,3,FALSE)=0,"",VLOOKUP(BC6,スケジュール設定!$A$4:$C$375,3,FALSE))</f>
        <v/>
      </c>
      <c r="BE6" s="69">
        <f>BQ5+1</f>
        <v>43590</v>
      </c>
      <c r="BF6" s="70" t="str">
        <f>IF(VLOOKUP(BE6,スケジュール設定!$A$4:$C$375,3,FALSE)=0,"",VLOOKUP(BE6,スケジュール設定!$A$4:$C$375,3,FALSE))</f>
        <v>こどもの日</v>
      </c>
      <c r="BG6" s="69">
        <f>BE6+1</f>
        <v>43591</v>
      </c>
      <c r="BH6" s="70" t="str">
        <f>IF(VLOOKUP(BG6,スケジュール設定!$A$4:$C$375,3,FALSE)=0,"",VLOOKUP(BG6,スケジュール設定!$A$4:$C$375,3,FALSE))</f>
        <v>振替休日</v>
      </c>
      <c r="BI6" s="69">
        <f>BG6+1</f>
        <v>43592</v>
      </c>
      <c r="BJ6" s="70" t="str">
        <f>IF(VLOOKUP(BI6,スケジュール設定!$A$4:$C$375,3,FALSE)=0,"",VLOOKUP(BI6,スケジュール設定!$A$4:$C$375,3,FALSE))</f>
        <v/>
      </c>
      <c r="BK6" s="69">
        <f>BI6+1</f>
        <v>43593</v>
      </c>
      <c r="BL6" s="70" t="str">
        <f>IF(VLOOKUP(BK6,スケジュール設定!$A$4:$C$375,3,FALSE)=0,"",VLOOKUP(BK6,スケジュール設定!$A$4:$C$375,3,FALSE))</f>
        <v/>
      </c>
      <c r="BM6" s="69">
        <f>BK6+1</f>
        <v>43594</v>
      </c>
      <c r="BN6" s="70" t="str">
        <f>IF(VLOOKUP(BM6,スケジュール設定!$A$4:$C$375,3,FALSE)=0,"",VLOOKUP(BM6,スケジュール設定!$A$4:$C$375,3,FALSE))</f>
        <v/>
      </c>
      <c r="BO6" s="69">
        <f>BM6+1</f>
        <v>43595</v>
      </c>
      <c r="BP6" s="70" t="str">
        <f>IF(VLOOKUP(BO6,スケジュール設定!$A$4:$C$375,3,FALSE)=0,"",VLOOKUP(BO6,スケジュール設定!$A$4:$C$375,3,FALSE))</f>
        <v/>
      </c>
      <c r="BQ6" s="71">
        <f>BO6+1</f>
        <v>43596</v>
      </c>
      <c r="BR6" s="70" t="str">
        <f>IF(VLOOKUP(BQ6,スケジュール設定!$A$4:$C$375,3,FALSE)=0,"",VLOOKUP(BQ6,スケジュール設定!$A$4:$C$375,3,FALSE))</f>
        <v/>
      </c>
      <c r="BS6" s="69">
        <f>CE5+1</f>
        <v>43618</v>
      </c>
      <c r="BT6" s="70" t="str">
        <f>IF(VLOOKUP(BS6,スケジュール設定!$A$4:$C$375,3,FALSE)=0,"",VLOOKUP(BS6,スケジュール設定!$A$4:$C$375,3,FALSE))</f>
        <v/>
      </c>
      <c r="BU6" s="69">
        <f>BS6+1</f>
        <v>43619</v>
      </c>
      <c r="BV6" s="70" t="str">
        <f>IF(VLOOKUP(BU6,スケジュール設定!$A$4:$C$375,3,FALSE)=0,"",VLOOKUP(BU6,スケジュール設定!$A$4:$C$375,3,FALSE))</f>
        <v/>
      </c>
      <c r="BW6" s="69">
        <f>BU6+1</f>
        <v>43620</v>
      </c>
      <c r="BX6" s="70" t="str">
        <f>IF(VLOOKUP(BW6,スケジュール設定!$A$4:$C$375,3,FALSE)=0,"",VLOOKUP(BW6,スケジュール設定!$A$4:$C$375,3,FALSE))</f>
        <v/>
      </c>
      <c r="BY6" s="69">
        <f>BW6+1</f>
        <v>43621</v>
      </c>
      <c r="BZ6" s="70" t="str">
        <f>IF(VLOOKUP(BY6,スケジュール設定!$A$4:$C$375,3,FALSE)=0,"",VLOOKUP(BY6,スケジュール設定!$A$4:$C$375,3,FALSE))</f>
        <v/>
      </c>
      <c r="CA6" s="69">
        <f>BY6+1</f>
        <v>43622</v>
      </c>
      <c r="CB6" s="70" t="str">
        <f>IF(VLOOKUP(CA6,スケジュール設定!$A$4:$C$375,3,FALSE)=0,"",VLOOKUP(CA6,スケジュール設定!$A$4:$C$375,3,FALSE))</f>
        <v/>
      </c>
      <c r="CC6" s="69">
        <f>CA6+1</f>
        <v>43623</v>
      </c>
      <c r="CD6" s="70" t="str">
        <f>IF(VLOOKUP(CC6,スケジュール設定!$A$4:$C$375,3,FALSE)=0,"",VLOOKUP(CC6,スケジュール設定!$A$4:$C$375,3,FALSE))</f>
        <v/>
      </c>
      <c r="CE6" s="71">
        <f>CC6+1</f>
        <v>43624</v>
      </c>
      <c r="CF6" s="70" t="str">
        <f>IF(VLOOKUP(CE6,スケジュール設定!$A$4:$C$375,3,FALSE)=0,"",VLOOKUP(CE6,スケジュール設定!$A$4:$C$375,3,FALSE))</f>
        <v/>
      </c>
      <c r="CG6" s="69">
        <f>CS5+1</f>
        <v>43653</v>
      </c>
      <c r="CH6" s="70" t="str">
        <f>IF(VLOOKUP(CG6,スケジュール設定!$A$4:$C$375,3,FALSE)=0,"",VLOOKUP(CG6,スケジュール設定!$A$4:$C$375,3,FALSE))</f>
        <v/>
      </c>
      <c r="CI6" s="69">
        <f>CG6+1</f>
        <v>43654</v>
      </c>
      <c r="CJ6" s="70" t="str">
        <f>IF(VLOOKUP(CI6,スケジュール設定!$A$4:$C$375,3,FALSE)=0,"",VLOOKUP(CI6,スケジュール設定!$A$4:$C$375,3,FALSE))</f>
        <v/>
      </c>
      <c r="CK6" s="69">
        <f>CI6+1</f>
        <v>43655</v>
      </c>
      <c r="CL6" s="70" t="str">
        <f>IF(VLOOKUP(CK6,スケジュール設定!$A$4:$C$375,3,FALSE)=0,"",VLOOKUP(CK6,スケジュール設定!$A$4:$C$375,3,FALSE))</f>
        <v/>
      </c>
      <c r="CM6" s="69">
        <f>CK6+1</f>
        <v>43656</v>
      </c>
      <c r="CN6" s="70" t="str">
        <f>IF(VLOOKUP(CM6,スケジュール設定!$A$4:$C$375,3,FALSE)=0,"",VLOOKUP(CM6,スケジュール設定!$A$4:$C$375,3,FALSE))</f>
        <v/>
      </c>
      <c r="CO6" s="69">
        <f>CM6+1</f>
        <v>43657</v>
      </c>
      <c r="CP6" s="70" t="str">
        <f>IF(VLOOKUP(CO6,スケジュール設定!$A$4:$C$375,3,FALSE)=0,"",VLOOKUP(CO6,スケジュール設定!$A$4:$C$375,3,FALSE))</f>
        <v/>
      </c>
      <c r="CQ6" s="69">
        <f>CO6+1</f>
        <v>43658</v>
      </c>
      <c r="CR6" s="70" t="str">
        <f>IF(VLOOKUP(CQ6,スケジュール設定!$A$4:$C$375,3,FALSE)=0,"",VLOOKUP(CQ6,スケジュール設定!$A$4:$C$375,3,FALSE))</f>
        <v/>
      </c>
      <c r="CS6" s="71">
        <f>CQ6+1</f>
        <v>43659</v>
      </c>
      <c r="CT6" s="70" t="str">
        <f>IF(VLOOKUP(CS6,スケジュール設定!$A$4:$C$375,3,FALSE)=0,"",VLOOKUP(CS6,スケジュール設定!$A$4:$C$375,3,FALSE))</f>
        <v/>
      </c>
      <c r="CU6" s="69">
        <f>DG5+1</f>
        <v>43681</v>
      </c>
      <c r="CV6" s="70" t="str">
        <f>IF(VLOOKUP(CU6,スケジュール設定!$A$4:$C$375,3,FALSE)=0,"",VLOOKUP(CU6,スケジュール設定!$A$4:$C$375,3,FALSE))</f>
        <v/>
      </c>
      <c r="CW6" s="69">
        <f>CU6+1</f>
        <v>43682</v>
      </c>
      <c r="CX6" s="70" t="str">
        <f>IF(VLOOKUP(CW6,スケジュール設定!$A$4:$C$375,3,FALSE)=0,"",VLOOKUP(CW6,スケジュール設定!$A$4:$C$375,3,FALSE))</f>
        <v/>
      </c>
      <c r="CY6" s="69">
        <f>CW6+1</f>
        <v>43683</v>
      </c>
      <c r="CZ6" s="70" t="str">
        <f>IF(VLOOKUP(CY6,スケジュール設定!$A$4:$C$375,3,FALSE)=0,"",VLOOKUP(CY6,スケジュール設定!$A$4:$C$375,3,FALSE))</f>
        <v/>
      </c>
      <c r="DA6" s="69">
        <f>CY6+1</f>
        <v>43684</v>
      </c>
      <c r="DB6" s="70" t="str">
        <f>IF(VLOOKUP(DA6,スケジュール設定!$A$4:$C$375,3,FALSE)=0,"",VLOOKUP(DA6,スケジュール設定!$A$4:$C$375,3,FALSE))</f>
        <v/>
      </c>
      <c r="DC6" s="69">
        <f>DA6+1</f>
        <v>43685</v>
      </c>
      <c r="DD6" s="70" t="str">
        <f>IF(VLOOKUP(DC6,スケジュール設定!$A$4:$C$375,3,FALSE)=0,"",VLOOKUP(DC6,スケジュール設定!$A$4:$C$375,3,FALSE))</f>
        <v/>
      </c>
      <c r="DE6" s="69">
        <f>DC6+1</f>
        <v>43686</v>
      </c>
      <c r="DF6" s="70" t="str">
        <f>IF(VLOOKUP(DE6,スケジュール設定!$A$4:$C$375,3,FALSE)=0,"",VLOOKUP(DE6,スケジュール設定!$A$4:$C$375,3,FALSE))</f>
        <v/>
      </c>
      <c r="DG6" s="71">
        <f>DE6+1</f>
        <v>43687</v>
      </c>
      <c r="DH6" s="70" t="str">
        <f>IF(VLOOKUP(DG6,スケジュール設定!$A$4:$C$375,3,FALSE)=0,"",VLOOKUP(DG6,スケジュール設定!$A$4:$C$375,3,FALSE))</f>
        <v/>
      </c>
      <c r="DI6" s="69">
        <f>DU5+1</f>
        <v>43716</v>
      </c>
      <c r="DJ6" s="70" t="str">
        <f>IF(VLOOKUP(DI6,スケジュール設定!$A$4:$C$375,3,FALSE)=0,"",VLOOKUP(DI6,スケジュール設定!$A$4:$C$375,3,FALSE))</f>
        <v/>
      </c>
      <c r="DK6" s="69">
        <f>DI6+1</f>
        <v>43717</v>
      </c>
      <c r="DL6" s="70" t="str">
        <f>IF(VLOOKUP(DK6,スケジュール設定!$A$4:$C$375,3,FALSE)=0,"",VLOOKUP(DK6,スケジュール設定!$A$4:$C$375,3,FALSE))</f>
        <v/>
      </c>
      <c r="DM6" s="69">
        <f>DK6+1</f>
        <v>43718</v>
      </c>
      <c r="DN6" s="70" t="str">
        <f>IF(VLOOKUP(DM6,スケジュール設定!$A$4:$C$375,3,FALSE)=0,"",VLOOKUP(DM6,スケジュール設定!$A$4:$C$375,3,FALSE))</f>
        <v/>
      </c>
      <c r="DO6" s="69">
        <f>DM6+1</f>
        <v>43719</v>
      </c>
      <c r="DP6" s="70" t="str">
        <f>IF(VLOOKUP(DO6,スケジュール設定!$A$4:$C$375,3,FALSE)=0,"",VLOOKUP(DO6,スケジュール設定!$A$4:$C$375,3,FALSE))</f>
        <v/>
      </c>
      <c r="DQ6" s="69">
        <f>DO6+1</f>
        <v>43720</v>
      </c>
      <c r="DR6" s="70" t="str">
        <f>IF(VLOOKUP(DQ6,スケジュール設定!$A$4:$C$375,3,FALSE)=0,"",VLOOKUP(DQ6,スケジュール設定!$A$4:$C$375,3,FALSE))</f>
        <v/>
      </c>
      <c r="DS6" s="69">
        <f>DQ6+1</f>
        <v>43721</v>
      </c>
      <c r="DT6" s="70" t="str">
        <f>IF(VLOOKUP(DS6,スケジュール設定!$A$4:$C$375,3,FALSE)=0,"",VLOOKUP(DS6,スケジュール設定!$A$4:$C$375,3,FALSE))</f>
        <v/>
      </c>
      <c r="DU6" s="71">
        <f>DS6+1</f>
        <v>43722</v>
      </c>
      <c r="DV6" s="70" t="str">
        <f>IF(VLOOKUP(DU6,スケジュール設定!$A$4:$C$375,3,FALSE)=0,"",VLOOKUP(DU6,スケジュール設定!$A$4:$C$375,3,FALSE))</f>
        <v/>
      </c>
      <c r="DW6" s="69">
        <f>EI5+1</f>
        <v>43744</v>
      </c>
      <c r="DX6" s="70" t="str">
        <f>IF(VLOOKUP(DW6,スケジュール設定!$A$4:$C$375,3,FALSE)=0,"",VLOOKUP(DW6,スケジュール設定!$A$4:$C$375,3,FALSE))</f>
        <v/>
      </c>
      <c r="DY6" s="69">
        <f>DW6+1</f>
        <v>43745</v>
      </c>
      <c r="DZ6" s="70" t="str">
        <f>IF(VLOOKUP(DY6,スケジュール設定!$A$4:$C$375,3,FALSE)=0,"",VLOOKUP(DY6,スケジュール設定!$A$4:$C$375,3,FALSE))</f>
        <v/>
      </c>
      <c r="EA6" s="69">
        <f>DY6+1</f>
        <v>43746</v>
      </c>
      <c r="EB6" s="70" t="str">
        <f>IF(VLOOKUP(EA6,スケジュール設定!$A$4:$C$375,3,FALSE)=0,"",VLOOKUP(EA6,スケジュール設定!$A$4:$C$375,3,FALSE))</f>
        <v/>
      </c>
      <c r="EC6" s="69">
        <f>EA6+1</f>
        <v>43747</v>
      </c>
      <c r="ED6" s="70" t="str">
        <f>IF(VLOOKUP(EC6,スケジュール設定!$A$4:$C$375,3,FALSE)=0,"",VLOOKUP(EC6,スケジュール設定!$A$4:$C$375,3,FALSE))</f>
        <v/>
      </c>
      <c r="EE6" s="69">
        <f>EC6+1</f>
        <v>43748</v>
      </c>
      <c r="EF6" s="70" t="str">
        <f>IF(VLOOKUP(EE6,スケジュール設定!$A$4:$C$375,3,FALSE)=0,"",VLOOKUP(EE6,スケジュール設定!$A$4:$C$375,3,FALSE))</f>
        <v/>
      </c>
      <c r="EG6" s="69">
        <f>EE6+1</f>
        <v>43749</v>
      </c>
      <c r="EH6" s="70" t="str">
        <f>IF(VLOOKUP(EG6,スケジュール設定!$A$4:$C$375,3,FALSE)=0,"",VLOOKUP(EG6,スケジュール設定!$A$4:$C$375,3,FALSE))</f>
        <v/>
      </c>
      <c r="EI6" s="71">
        <f>EG6+1</f>
        <v>43750</v>
      </c>
      <c r="EJ6" s="70" t="str">
        <f>IF(VLOOKUP(EI6,スケジュール設定!$A$4:$C$375,3,FALSE)=0,"",VLOOKUP(EI6,スケジュール設定!$A$4:$C$375,3,FALSE))</f>
        <v/>
      </c>
      <c r="EK6" s="69">
        <f>EW5+1</f>
        <v>43772</v>
      </c>
      <c r="EL6" s="70" t="str">
        <f>IF(VLOOKUP(EK6,スケジュール設定!$A$4:$C$375,3,FALSE)=0,"",VLOOKUP(EK6,スケジュール設定!$A$4:$C$375,3,FALSE))</f>
        <v>文化の日</v>
      </c>
      <c r="EM6" s="69">
        <f>EK6+1</f>
        <v>43773</v>
      </c>
      <c r="EN6" s="70" t="str">
        <f>IF(VLOOKUP(EM6,スケジュール設定!$A$4:$C$375,3,FALSE)=0,"",VLOOKUP(EM6,スケジュール設定!$A$4:$C$375,3,FALSE))</f>
        <v>振替休日</v>
      </c>
      <c r="EO6" s="69">
        <f>EM6+1</f>
        <v>43774</v>
      </c>
      <c r="EP6" s="70" t="str">
        <f>IF(VLOOKUP(EO6,スケジュール設定!$A$4:$C$375,3,FALSE)=0,"",VLOOKUP(EO6,スケジュール設定!$A$4:$C$375,3,FALSE))</f>
        <v/>
      </c>
      <c r="EQ6" s="69">
        <f>EO6+1</f>
        <v>43775</v>
      </c>
      <c r="ER6" s="70" t="str">
        <f>IF(VLOOKUP(EQ6,スケジュール設定!$A$4:$C$375,3,FALSE)=0,"",VLOOKUP(EQ6,スケジュール設定!$A$4:$C$375,3,FALSE))</f>
        <v/>
      </c>
      <c r="ES6" s="69">
        <f>EQ6+1</f>
        <v>43776</v>
      </c>
      <c r="ET6" s="70" t="str">
        <f>IF(VLOOKUP(ES6,スケジュール設定!$A$4:$C$375,3,FALSE)=0,"",VLOOKUP(ES6,スケジュール設定!$A$4:$C$375,3,FALSE))</f>
        <v/>
      </c>
      <c r="EU6" s="69">
        <f>ES6+1</f>
        <v>43777</v>
      </c>
      <c r="EV6" s="70" t="str">
        <f>IF(VLOOKUP(EU6,スケジュール設定!$A$4:$C$375,3,FALSE)=0,"",VLOOKUP(EU6,スケジュール設定!$A$4:$C$375,3,FALSE))</f>
        <v/>
      </c>
      <c r="EW6" s="71">
        <f>EU6+1</f>
        <v>43778</v>
      </c>
      <c r="EX6" s="70" t="str">
        <f>IF(VLOOKUP(EW6,スケジュール設定!$A$4:$C$375,3,FALSE)=0,"",VLOOKUP(EW6,スケジュール設定!$A$4:$C$375,3,FALSE))</f>
        <v/>
      </c>
      <c r="EY6" s="69">
        <f>FK5+1</f>
        <v>43807</v>
      </c>
      <c r="EZ6" s="70" t="str">
        <f>IF(VLOOKUP(EY6,スケジュール設定!$A$4:$C$375,3,FALSE)=0,"",VLOOKUP(EY6,スケジュール設定!$A$4:$C$375,3,FALSE))</f>
        <v/>
      </c>
      <c r="FA6" s="69">
        <f>EY6+1</f>
        <v>43808</v>
      </c>
      <c r="FB6" s="70" t="str">
        <f>IF(VLOOKUP(FA6,スケジュール設定!$A$4:$C$375,3,FALSE)=0,"",VLOOKUP(FA6,スケジュール設定!$A$4:$C$375,3,FALSE))</f>
        <v/>
      </c>
      <c r="FC6" s="69">
        <f>FA6+1</f>
        <v>43809</v>
      </c>
      <c r="FD6" s="70" t="str">
        <f>IF(VLOOKUP(FC6,スケジュール設定!$A$4:$C$375,3,FALSE)=0,"",VLOOKUP(FC6,スケジュール設定!$A$4:$C$375,3,FALSE))</f>
        <v/>
      </c>
      <c r="FE6" s="69">
        <f>FC6+1</f>
        <v>43810</v>
      </c>
      <c r="FF6" s="70" t="str">
        <f>IF(VLOOKUP(FE6,スケジュール設定!$A$4:$C$375,3,FALSE)=0,"",VLOOKUP(FE6,スケジュール設定!$A$4:$C$375,3,FALSE))</f>
        <v/>
      </c>
      <c r="FG6" s="69">
        <f>FE6+1</f>
        <v>43811</v>
      </c>
      <c r="FH6" s="70" t="str">
        <f>IF(VLOOKUP(FG6,スケジュール設定!$A$4:$C$375,3,FALSE)=0,"",VLOOKUP(FG6,スケジュール設定!$A$4:$C$375,3,FALSE))</f>
        <v/>
      </c>
      <c r="FI6" s="69">
        <f>FG6+1</f>
        <v>43812</v>
      </c>
      <c r="FJ6" s="70" t="str">
        <f>IF(VLOOKUP(FI6,スケジュール設定!$A$4:$C$375,3,FALSE)=0,"",VLOOKUP(FI6,スケジュール設定!$A$4:$C$375,3,FALSE))</f>
        <v/>
      </c>
      <c r="FK6" s="71">
        <f>FI6+1</f>
        <v>43813</v>
      </c>
      <c r="FL6" s="70" t="str">
        <f>IF(VLOOKUP(FK6,スケジュール設定!$A$4:$C$375,3,FALSE)=0,"",VLOOKUP(FK6,スケジュール設定!$A$4:$C$375,3,FALSE))</f>
        <v/>
      </c>
    </row>
    <row r="7" spans="1:168" s="72" customFormat="1" ht="68.400000000000006" customHeight="1">
      <c r="A7" s="65">
        <f>M6+1</f>
        <v>43478</v>
      </c>
      <c r="B7" s="70" t="str">
        <f>IF(VLOOKUP(A7,スケジュール設定!$A$4:$C$375,3,FALSE)=0,"",VLOOKUP(A7,スケジュール設定!$A$4:$C$375,3,FALSE))</f>
        <v/>
      </c>
      <c r="C7" s="65">
        <f>A7+1</f>
        <v>43479</v>
      </c>
      <c r="D7" s="70" t="str">
        <f>IF(VLOOKUP(C7,スケジュール設定!$A$4:$C$375,3,FALSE)=0,"",VLOOKUP(C7,スケジュール設定!$A$4:$C$375,3,FALSE))</f>
        <v>成人の日</v>
      </c>
      <c r="E7" s="65">
        <f>C7+1</f>
        <v>43480</v>
      </c>
      <c r="F7" s="70" t="str">
        <f>IF(VLOOKUP(E7,スケジュール設定!$A$4:$C$375,3,FALSE)=0,"",VLOOKUP(E7,スケジュール設定!$A$4:$C$375,3,FALSE))</f>
        <v/>
      </c>
      <c r="G7" s="65">
        <f>E7+1</f>
        <v>43481</v>
      </c>
      <c r="H7" s="70" t="str">
        <f>IF(VLOOKUP(G7,スケジュール設定!$A$4:$C$375,3,FALSE)=0,"",VLOOKUP(G7,スケジュール設定!$A$4:$C$375,3,FALSE))</f>
        <v/>
      </c>
      <c r="I7" s="65">
        <f>G7+1</f>
        <v>43482</v>
      </c>
      <c r="J7" s="70" t="str">
        <f>IF(VLOOKUP(I7,スケジュール設定!$A$4:$C$375,3,FALSE)=0,"",VLOOKUP(I7,スケジュール設定!$A$4:$C$375,3,FALSE))</f>
        <v/>
      </c>
      <c r="K7" s="65">
        <f>I7+1</f>
        <v>43483</v>
      </c>
      <c r="L7" s="70" t="str">
        <f>IF(VLOOKUP(K7,スケジュール設定!$A$4:$C$375,3,FALSE)=0,"",VLOOKUP(K7,スケジュール設定!$A$4:$C$375,3,FALSE))</f>
        <v/>
      </c>
      <c r="M7" s="67">
        <f>K7+1</f>
        <v>43484</v>
      </c>
      <c r="N7" s="70" t="str">
        <f>IF(VLOOKUP(M7,スケジュール設定!$A$4:$C$375,3,FALSE)=0,"",VLOOKUP(M7,スケジュール設定!$A$4:$C$375,3,FALSE))</f>
        <v/>
      </c>
      <c r="O7" s="65">
        <f>AA6+1</f>
        <v>43506</v>
      </c>
      <c r="P7" s="70" t="str">
        <f>IF(VLOOKUP(O7,スケジュール設定!$A$4:$C$375,3,FALSE)=0,"",VLOOKUP(O7,スケジュール設定!$A$4:$C$375,3,FALSE))</f>
        <v/>
      </c>
      <c r="Q7" s="65">
        <f>O7+1</f>
        <v>43507</v>
      </c>
      <c r="R7" s="70" t="str">
        <f>IF(VLOOKUP(Q7,スケジュール設定!$A$4:$C$375,3,FALSE)=0,"",VLOOKUP(Q7,スケジュール設定!$A$4:$C$375,3,FALSE))</f>
        <v>建国記念の日</v>
      </c>
      <c r="S7" s="65">
        <f>Q7+1</f>
        <v>43508</v>
      </c>
      <c r="T7" s="70" t="str">
        <f>IF(VLOOKUP(S7,スケジュール設定!$A$4:$C$375,3,FALSE)=0,"",VLOOKUP(S7,スケジュール設定!$A$4:$C$375,3,FALSE))</f>
        <v/>
      </c>
      <c r="U7" s="65">
        <f>S7+1</f>
        <v>43509</v>
      </c>
      <c r="V7" s="70" t="str">
        <f>IF(VLOOKUP(U7,スケジュール設定!$A$4:$C$375,3,FALSE)=0,"",VLOOKUP(U7,スケジュール設定!$A$4:$C$375,3,FALSE))</f>
        <v/>
      </c>
      <c r="W7" s="65">
        <f>U7+1</f>
        <v>43510</v>
      </c>
      <c r="X7" s="70" t="str">
        <f>IF(VLOOKUP(W7,スケジュール設定!$A$4:$C$375,3,FALSE)=0,"",VLOOKUP(W7,スケジュール設定!$A$4:$C$375,3,FALSE))</f>
        <v/>
      </c>
      <c r="Y7" s="65">
        <f>W7+1</f>
        <v>43511</v>
      </c>
      <c r="Z7" s="70" t="str">
        <f>IF(VLOOKUP(Y7,スケジュール設定!$A$4:$C$375,3,FALSE)=0,"",VLOOKUP(Y7,スケジュール設定!$A$4:$C$375,3,FALSE))</f>
        <v/>
      </c>
      <c r="AA7" s="67">
        <f>Y7+1</f>
        <v>43512</v>
      </c>
      <c r="AB7" s="70" t="str">
        <f>IF(VLOOKUP(AA7,スケジュール設定!$A$4:$C$375,3,FALSE)=0,"",VLOOKUP(AA7,スケジュール設定!$A$4:$C$375,3,FALSE))</f>
        <v/>
      </c>
      <c r="AC7" s="65">
        <f>AO6+1</f>
        <v>43534</v>
      </c>
      <c r="AD7" s="70" t="str">
        <f>IF(VLOOKUP(AC7,スケジュール設定!$A$4:$C$375,3,FALSE)=0,"",VLOOKUP(AC7,スケジュール設定!$A$4:$C$375,3,FALSE))</f>
        <v/>
      </c>
      <c r="AE7" s="65">
        <f>AC7+1</f>
        <v>43535</v>
      </c>
      <c r="AF7" s="70" t="str">
        <f>IF(VLOOKUP(AE7,スケジュール設定!$A$4:$C$375,3,FALSE)=0,"",VLOOKUP(AE7,スケジュール設定!$A$4:$C$375,3,FALSE))</f>
        <v/>
      </c>
      <c r="AG7" s="65">
        <f>AE7+1</f>
        <v>43536</v>
      </c>
      <c r="AH7" s="70" t="str">
        <f>IF(VLOOKUP(AG7,スケジュール設定!$A$4:$C$375,3,FALSE)=0,"",VLOOKUP(AG7,スケジュール設定!$A$4:$C$375,3,FALSE))</f>
        <v/>
      </c>
      <c r="AI7" s="65">
        <f>AG7+1</f>
        <v>43537</v>
      </c>
      <c r="AJ7" s="70" t="str">
        <f>IF(VLOOKUP(AI7,スケジュール設定!$A$4:$C$375,3,FALSE)=0,"",VLOOKUP(AI7,スケジュール設定!$A$4:$C$375,3,FALSE))</f>
        <v/>
      </c>
      <c r="AK7" s="65">
        <f>AI7+1</f>
        <v>43538</v>
      </c>
      <c r="AL7" s="70" t="str">
        <f>IF(VLOOKUP(AK7,スケジュール設定!$A$4:$C$375,3,FALSE)=0,"",VLOOKUP(AK7,スケジュール設定!$A$4:$C$375,3,FALSE))</f>
        <v/>
      </c>
      <c r="AM7" s="65">
        <f>AK7+1</f>
        <v>43539</v>
      </c>
      <c r="AN7" s="70" t="str">
        <f>IF(VLOOKUP(AM7,スケジュール設定!$A$4:$C$375,3,FALSE)=0,"",VLOOKUP(AM7,スケジュール設定!$A$4:$C$375,3,FALSE))</f>
        <v/>
      </c>
      <c r="AO7" s="67">
        <f>AM7+1</f>
        <v>43540</v>
      </c>
      <c r="AP7" s="70" t="str">
        <f>IF(VLOOKUP(AO7,スケジュール設定!$A$4:$C$375,3,FALSE)=0,"",VLOOKUP(AO7,スケジュール設定!$A$4:$C$375,3,FALSE))</f>
        <v/>
      </c>
      <c r="AQ7" s="65">
        <f>BC6+1</f>
        <v>43569</v>
      </c>
      <c r="AR7" s="70" t="str">
        <f>IF(VLOOKUP(AQ7,スケジュール設定!$A$4:$C$375,3,FALSE)=0,"",VLOOKUP(AQ7,スケジュール設定!$A$4:$C$375,3,FALSE))</f>
        <v/>
      </c>
      <c r="AS7" s="65">
        <f>AQ7+1</f>
        <v>43570</v>
      </c>
      <c r="AT7" s="70" t="str">
        <f>IF(VLOOKUP(AS7,スケジュール設定!$A$4:$C$375,3,FALSE)=0,"",VLOOKUP(AS7,スケジュール設定!$A$4:$C$375,3,FALSE))</f>
        <v/>
      </c>
      <c r="AU7" s="65">
        <f>AS7+1</f>
        <v>43571</v>
      </c>
      <c r="AV7" s="70" t="str">
        <f>IF(VLOOKUP(AU7,スケジュール設定!$A$4:$C$375,3,FALSE)=0,"",VLOOKUP(AU7,スケジュール設定!$A$4:$C$375,3,FALSE))</f>
        <v/>
      </c>
      <c r="AW7" s="65">
        <f>AU7+1</f>
        <v>43572</v>
      </c>
      <c r="AX7" s="70" t="str">
        <f>IF(VLOOKUP(AW7,スケジュール設定!$A$4:$C$375,3,FALSE)=0,"",VLOOKUP(AW7,スケジュール設定!$A$4:$C$375,3,FALSE))</f>
        <v/>
      </c>
      <c r="AY7" s="65">
        <f>AW7+1</f>
        <v>43573</v>
      </c>
      <c r="AZ7" s="70" t="str">
        <f>IF(VLOOKUP(AY7,スケジュール設定!$A$4:$C$375,3,FALSE)=0,"",VLOOKUP(AY7,スケジュール設定!$A$4:$C$375,3,FALSE))</f>
        <v/>
      </c>
      <c r="BA7" s="65">
        <f>AY7+1</f>
        <v>43574</v>
      </c>
      <c r="BB7" s="70" t="str">
        <f>IF(VLOOKUP(BA7,スケジュール設定!$A$4:$C$375,3,FALSE)=0,"",VLOOKUP(BA7,スケジュール設定!$A$4:$C$375,3,FALSE))</f>
        <v/>
      </c>
      <c r="BC7" s="67">
        <f>BA7+1</f>
        <v>43575</v>
      </c>
      <c r="BD7" s="70" t="str">
        <f>IF(VLOOKUP(BC7,スケジュール設定!$A$4:$C$375,3,FALSE)=0,"",VLOOKUP(BC7,スケジュール設定!$A$4:$C$375,3,FALSE))</f>
        <v/>
      </c>
      <c r="BE7" s="65">
        <f>BQ6+1</f>
        <v>43597</v>
      </c>
      <c r="BF7" s="70" t="str">
        <f>IF(VLOOKUP(BE7,スケジュール設定!$A$4:$C$375,3,FALSE)=0,"",VLOOKUP(BE7,スケジュール設定!$A$4:$C$375,3,FALSE))</f>
        <v/>
      </c>
      <c r="BG7" s="65">
        <f>BE7+1</f>
        <v>43598</v>
      </c>
      <c r="BH7" s="70" t="str">
        <f>IF(VLOOKUP(BG7,スケジュール設定!$A$4:$C$375,3,FALSE)=0,"",VLOOKUP(BG7,スケジュール設定!$A$4:$C$375,3,FALSE))</f>
        <v/>
      </c>
      <c r="BI7" s="65">
        <f>BG7+1</f>
        <v>43599</v>
      </c>
      <c r="BJ7" s="70" t="str">
        <f>IF(VLOOKUP(BI7,スケジュール設定!$A$4:$C$375,3,FALSE)=0,"",VLOOKUP(BI7,スケジュール設定!$A$4:$C$375,3,FALSE))</f>
        <v/>
      </c>
      <c r="BK7" s="65">
        <f>BI7+1</f>
        <v>43600</v>
      </c>
      <c r="BL7" s="70" t="str">
        <f>IF(VLOOKUP(BK7,スケジュール設定!$A$4:$C$375,3,FALSE)=0,"",VLOOKUP(BK7,スケジュール設定!$A$4:$C$375,3,FALSE))</f>
        <v/>
      </c>
      <c r="BM7" s="65">
        <f>BK7+1</f>
        <v>43601</v>
      </c>
      <c r="BN7" s="70" t="str">
        <f>IF(VLOOKUP(BM7,スケジュール設定!$A$4:$C$375,3,FALSE)=0,"",VLOOKUP(BM7,スケジュール設定!$A$4:$C$375,3,FALSE))</f>
        <v/>
      </c>
      <c r="BO7" s="65">
        <f>BM7+1</f>
        <v>43602</v>
      </c>
      <c r="BP7" s="70" t="str">
        <f>IF(VLOOKUP(BO7,スケジュール設定!$A$4:$C$375,3,FALSE)=0,"",VLOOKUP(BO7,スケジュール設定!$A$4:$C$375,3,FALSE))</f>
        <v/>
      </c>
      <c r="BQ7" s="67">
        <f>BO7+1</f>
        <v>43603</v>
      </c>
      <c r="BR7" s="70" t="str">
        <f>IF(VLOOKUP(BQ7,スケジュール設定!$A$4:$C$375,3,FALSE)=0,"",VLOOKUP(BQ7,スケジュール設定!$A$4:$C$375,3,FALSE))</f>
        <v/>
      </c>
      <c r="BS7" s="65">
        <f>CE6+1</f>
        <v>43625</v>
      </c>
      <c r="BT7" s="70" t="str">
        <f>IF(VLOOKUP(BS7,スケジュール設定!$A$4:$C$375,3,FALSE)=0,"",VLOOKUP(BS7,スケジュール設定!$A$4:$C$375,3,FALSE))</f>
        <v/>
      </c>
      <c r="BU7" s="65">
        <f>BS7+1</f>
        <v>43626</v>
      </c>
      <c r="BV7" s="70" t="str">
        <f>IF(VLOOKUP(BU7,スケジュール設定!$A$4:$C$375,3,FALSE)=0,"",VLOOKUP(BU7,スケジュール設定!$A$4:$C$375,3,FALSE))</f>
        <v/>
      </c>
      <c r="BW7" s="65">
        <f>BU7+1</f>
        <v>43627</v>
      </c>
      <c r="BX7" s="70" t="str">
        <f>IF(VLOOKUP(BW7,スケジュール設定!$A$4:$C$375,3,FALSE)=0,"",VLOOKUP(BW7,スケジュール設定!$A$4:$C$375,3,FALSE))</f>
        <v/>
      </c>
      <c r="BY7" s="65">
        <f>BW7+1</f>
        <v>43628</v>
      </c>
      <c r="BZ7" s="70" t="str">
        <f>IF(VLOOKUP(BY7,スケジュール設定!$A$4:$C$375,3,FALSE)=0,"",VLOOKUP(BY7,スケジュール設定!$A$4:$C$375,3,FALSE))</f>
        <v/>
      </c>
      <c r="CA7" s="65">
        <f>BY7+1</f>
        <v>43629</v>
      </c>
      <c r="CB7" s="70" t="str">
        <f>IF(VLOOKUP(CA7,スケジュール設定!$A$4:$C$375,3,FALSE)=0,"",VLOOKUP(CA7,スケジュール設定!$A$4:$C$375,3,FALSE))</f>
        <v/>
      </c>
      <c r="CC7" s="65">
        <f>CA7+1</f>
        <v>43630</v>
      </c>
      <c r="CD7" s="70" t="str">
        <f>IF(VLOOKUP(CC7,スケジュール設定!$A$4:$C$375,3,FALSE)=0,"",VLOOKUP(CC7,スケジュール設定!$A$4:$C$375,3,FALSE))</f>
        <v/>
      </c>
      <c r="CE7" s="67">
        <f>CC7+1</f>
        <v>43631</v>
      </c>
      <c r="CF7" s="70" t="str">
        <f>IF(VLOOKUP(CE7,スケジュール設定!$A$4:$C$375,3,FALSE)=0,"",VLOOKUP(CE7,スケジュール設定!$A$4:$C$375,3,FALSE))</f>
        <v/>
      </c>
      <c r="CG7" s="65">
        <f>CS6+1</f>
        <v>43660</v>
      </c>
      <c r="CH7" s="70" t="str">
        <f>IF(VLOOKUP(CG7,スケジュール設定!$A$4:$C$375,3,FALSE)=0,"",VLOOKUP(CG7,スケジュール設定!$A$4:$C$375,3,FALSE))</f>
        <v/>
      </c>
      <c r="CI7" s="65">
        <f>CG7+1</f>
        <v>43661</v>
      </c>
      <c r="CJ7" s="70" t="str">
        <f>IF(VLOOKUP(CI7,スケジュール設定!$A$4:$C$375,3,FALSE)=0,"",VLOOKUP(CI7,スケジュール設定!$A$4:$C$375,3,FALSE))</f>
        <v>海の日</v>
      </c>
      <c r="CK7" s="65">
        <f>CI7+1</f>
        <v>43662</v>
      </c>
      <c r="CL7" s="70" t="str">
        <f>IF(VLOOKUP(CK7,スケジュール設定!$A$4:$C$375,3,FALSE)=0,"",VLOOKUP(CK7,スケジュール設定!$A$4:$C$375,3,FALSE))</f>
        <v/>
      </c>
      <c r="CM7" s="65">
        <f>CK7+1</f>
        <v>43663</v>
      </c>
      <c r="CN7" s="70" t="str">
        <f>IF(VLOOKUP(CM7,スケジュール設定!$A$4:$C$375,3,FALSE)=0,"",VLOOKUP(CM7,スケジュール設定!$A$4:$C$375,3,FALSE))</f>
        <v/>
      </c>
      <c r="CO7" s="65">
        <f>CM7+1</f>
        <v>43664</v>
      </c>
      <c r="CP7" s="70" t="str">
        <f>IF(VLOOKUP(CO7,スケジュール設定!$A$4:$C$375,3,FALSE)=0,"",VLOOKUP(CO7,スケジュール設定!$A$4:$C$375,3,FALSE))</f>
        <v/>
      </c>
      <c r="CQ7" s="65">
        <f>CO7+1</f>
        <v>43665</v>
      </c>
      <c r="CR7" s="70" t="str">
        <f>IF(VLOOKUP(CQ7,スケジュール設定!$A$4:$C$375,3,FALSE)=0,"",VLOOKUP(CQ7,スケジュール設定!$A$4:$C$375,3,FALSE))</f>
        <v/>
      </c>
      <c r="CS7" s="67">
        <f>CQ7+1</f>
        <v>43666</v>
      </c>
      <c r="CT7" s="70" t="str">
        <f>IF(VLOOKUP(CS7,スケジュール設定!$A$4:$C$375,3,FALSE)=0,"",VLOOKUP(CS7,スケジュール設定!$A$4:$C$375,3,FALSE))</f>
        <v/>
      </c>
      <c r="CU7" s="65">
        <f>DG6+1</f>
        <v>43688</v>
      </c>
      <c r="CV7" s="70" t="str">
        <f>IF(VLOOKUP(CU7,スケジュール設定!$A$4:$C$375,3,FALSE)=0,"",VLOOKUP(CU7,スケジュール設定!$A$4:$C$375,3,FALSE))</f>
        <v>山の日</v>
      </c>
      <c r="CW7" s="65">
        <f>CU7+1</f>
        <v>43689</v>
      </c>
      <c r="CX7" s="70" t="str">
        <f>IF(VLOOKUP(CW7,スケジュール設定!$A$4:$C$375,3,FALSE)=0,"",VLOOKUP(CW7,スケジュール設定!$A$4:$C$375,3,FALSE))</f>
        <v>振替休日</v>
      </c>
      <c r="CY7" s="65">
        <f>CW7+1</f>
        <v>43690</v>
      </c>
      <c r="CZ7" s="70" t="str">
        <f>IF(VLOOKUP(CY7,スケジュール設定!$A$4:$C$375,3,FALSE)=0,"",VLOOKUP(CY7,スケジュール設定!$A$4:$C$375,3,FALSE))</f>
        <v/>
      </c>
      <c r="DA7" s="65">
        <f>CY7+1</f>
        <v>43691</v>
      </c>
      <c r="DB7" s="70" t="str">
        <f>IF(VLOOKUP(DA7,スケジュール設定!$A$4:$C$375,3,FALSE)=0,"",VLOOKUP(DA7,スケジュール設定!$A$4:$C$375,3,FALSE))</f>
        <v/>
      </c>
      <c r="DC7" s="65">
        <f>DA7+1</f>
        <v>43692</v>
      </c>
      <c r="DD7" s="70" t="str">
        <f>IF(VLOOKUP(DC7,スケジュール設定!$A$4:$C$375,3,FALSE)=0,"",VLOOKUP(DC7,スケジュール設定!$A$4:$C$375,3,FALSE))</f>
        <v/>
      </c>
      <c r="DE7" s="65">
        <f>DC7+1</f>
        <v>43693</v>
      </c>
      <c r="DF7" s="70" t="str">
        <f>IF(VLOOKUP(DE7,スケジュール設定!$A$4:$C$375,3,FALSE)=0,"",VLOOKUP(DE7,スケジュール設定!$A$4:$C$375,3,FALSE))</f>
        <v/>
      </c>
      <c r="DG7" s="67">
        <f>DE7+1</f>
        <v>43694</v>
      </c>
      <c r="DH7" s="70" t="str">
        <f>IF(VLOOKUP(DG7,スケジュール設定!$A$4:$C$375,3,FALSE)=0,"",VLOOKUP(DG7,スケジュール設定!$A$4:$C$375,3,FALSE))</f>
        <v/>
      </c>
      <c r="DI7" s="65">
        <f>DU6+1</f>
        <v>43723</v>
      </c>
      <c r="DJ7" s="70" t="str">
        <f>IF(VLOOKUP(DI7,スケジュール設定!$A$4:$C$375,3,FALSE)=0,"",VLOOKUP(DI7,スケジュール設定!$A$4:$C$375,3,FALSE))</f>
        <v/>
      </c>
      <c r="DK7" s="65">
        <f>DI7+1</f>
        <v>43724</v>
      </c>
      <c r="DL7" s="70" t="str">
        <f>IF(VLOOKUP(DK7,スケジュール設定!$A$4:$C$375,3,FALSE)=0,"",VLOOKUP(DK7,スケジュール設定!$A$4:$C$375,3,FALSE))</f>
        <v>敬老の日</v>
      </c>
      <c r="DM7" s="65">
        <f>DK7+1</f>
        <v>43725</v>
      </c>
      <c r="DN7" s="70" t="str">
        <f>IF(VLOOKUP(DM7,スケジュール設定!$A$4:$C$375,3,FALSE)=0,"",VLOOKUP(DM7,スケジュール設定!$A$4:$C$375,3,FALSE))</f>
        <v/>
      </c>
      <c r="DO7" s="65">
        <f>DM7+1</f>
        <v>43726</v>
      </c>
      <c r="DP7" s="70" t="str">
        <f>IF(VLOOKUP(DO7,スケジュール設定!$A$4:$C$375,3,FALSE)=0,"",VLOOKUP(DO7,スケジュール設定!$A$4:$C$375,3,FALSE))</f>
        <v/>
      </c>
      <c r="DQ7" s="65">
        <f>DO7+1</f>
        <v>43727</v>
      </c>
      <c r="DR7" s="70" t="str">
        <f>IF(VLOOKUP(DQ7,スケジュール設定!$A$4:$C$375,3,FALSE)=0,"",VLOOKUP(DQ7,スケジュール設定!$A$4:$C$375,3,FALSE))</f>
        <v/>
      </c>
      <c r="DS7" s="65">
        <f>DQ7+1</f>
        <v>43728</v>
      </c>
      <c r="DT7" s="70" t="str">
        <f>IF(VLOOKUP(DS7,スケジュール設定!$A$4:$C$375,3,FALSE)=0,"",VLOOKUP(DS7,スケジュール設定!$A$4:$C$375,3,FALSE))</f>
        <v/>
      </c>
      <c r="DU7" s="67">
        <f>DS7+1</f>
        <v>43729</v>
      </c>
      <c r="DV7" s="70" t="str">
        <f>IF(VLOOKUP(DU7,スケジュール設定!$A$4:$C$375,3,FALSE)=0,"",VLOOKUP(DU7,スケジュール設定!$A$4:$C$375,3,FALSE))</f>
        <v/>
      </c>
      <c r="DW7" s="65">
        <f>EI6+1</f>
        <v>43751</v>
      </c>
      <c r="DX7" s="70" t="str">
        <f>IF(VLOOKUP(DW7,スケジュール設定!$A$4:$C$375,3,FALSE)=0,"",VLOOKUP(DW7,スケジュール設定!$A$4:$C$375,3,FALSE))</f>
        <v/>
      </c>
      <c r="DY7" s="65">
        <f>DW7+1</f>
        <v>43752</v>
      </c>
      <c r="DZ7" s="70" t="str">
        <f>IF(VLOOKUP(DY7,スケジュール設定!$A$4:$C$375,3,FALSE)=0,"",VLOOKUP(DY7,スケジュール設定!$A$4:$C$375,3,FALSE))</f>
        <v>体育の日</v>
      </c>
      <c r="EA7" s="65">
        <f>DY7+1</f>
        <v>43753</v>
      </c>
      <c r="EB7" s="70" t="str">
        <f>IF(VLOOKUP(EA7,スケジュール設定!$A$4:$C$375,3,FALSE)=0,"",VLOOKUP(EA7,スケジュール設定!$A$4:$C$375,3,FALSE))</f>
        <v/>
      </c>
      <c r="EC7" s="65">
        <f>EA7+1</f>
        <v>43754</v>
      </c>
      <c r="ED7" s="70" t="str">
        <f>IF(VLOOKUP(EC7,スケジュール設定!$A$4:$C$375,3,FALSE)=0,"",VLOOKUP(EC7,スケジュール設定!$A$4:$C$375,3,FALSE))</f>
        <v/>
      </c>
      <c r="EE7" s="65">
        <f>EC7+1</f>
        <v>43755</v>
      </c>
      <c r="EF7" s="70" t="str">
        <f>IF(VLOOKUP(EE7,スケジュール設定!$A$4:$C$375,3,FALSE)=0,"",VLOOKUP(EE7,スケジュール設定!$A$4:$C$375,3,FALSE))</f>
        <v/>
      </c>
      <c r="EG7" s="65">
        <f>EE7+1</f>
        <v>43756</v>
      </c>
      <c r="EH7" s="70" t="str">
        <f>IF(VLOOKUP(EG7,スケジュール設定!$A$4:$C$375,3,FALSE)=0,"",VLOOKUP(EG7,スケジュール設定!$A$4:$C$375,3,FALSE))</f>
        <v/>
      </c>
      <c r="EI7" s="67">
        <f>EG7+1</f>
        <v>43757</v>
      </c>
      <c r="EJ7" s="70" t="str">
        <f>IF(VLOOKUP(EI7,スケジュール設定!$A$4:$C$375,3,FALSE)=0,"",VLOOKUP(EI7,スケジュール設定!$A$4:$C$375,3,FALSE))</f>
        <v/>
      </c>
      <c r="EK7" s="65">
        <f>EW6+1</f>
        <v>43779</v>
      </c>
      <c r="EL7" s="70" t="str">
        <f>IF(VLOOKUP(EK7,スケジュール設定!$A$4:$C$375,3,FALSE)=0,"",VLOOKUP(EK7,スケジュール設定!$A$4:$C$375,3,FALSE))</f>
        <v/>
      </c>
      <c r="EM7" s="65">
        <f>EK7+1</f>
        <v>43780</v>
      </c>
      <c r="EN7" s="70" t="str">
        <f>IF(VLOOKUP(EM7,スケジュール設定!$A$4:$C$375,3,FALSE)=0,"",VLOOKUP(EM7,スケジュール設定!$A$4:$C$375,3,FALSE))</f>
        <v/>
      </c>
      <c r="EO7" s="65">
        <f>EM7+1</f>
        <v>43781</v>
      </c>
      <c r="EP7" s="70" t="str">
        <f>IF(VLOOKUP(EO7,スケジュール設定!$A$4:$C$375,3,FALSE)=0,"",VLOOKUP(EO7,スケジュール設定!$A$4:$C$375,3,FALSE))</f>
        <v/>
      </c>
      <c r="EQ7" s="65">
        <f>EO7+1</f>
        <v>43782</v>
      </c>
      <c r="ER7" s="70" t="str">
        <f>IF(VLOOKUP(EQ7,スケジュール設定!$A$4:$C$375,3,FALSE)=0,"",VLOOKUP(EQ7,スケジュール設定!$A$4:$C$375,3,FALSE))</f>
        <v/>
      </c>
      <c r="ES7" s="65">
        <f>EQ7+1</f>
        <v>43783</v>
      </c>
      <c r="ET7" s="70" t="str">
        <f>IF(VLOOKUP(ES7,スケジュール設定!$A$4:$C$375,3,FALSE)=0,"",VLOOKUP(ES7,スケジュール設定!$A$4:$C$375,3,FALSE))</f>
        <v/>
      </c>
      <c r="EU7" s="65">
        <f>ES7+1</f>
        <v>43784</v>
      </c>
      <c r="EV7" s="70" t="str">
        <f>IF(VLOOKUP(EU7,スケジュール設定!$A$4:$C$375,3,FALSE)=0,"",VLOOKUP(EU7,スケジュール設定!$A$4:$C$375,3,FALSE))</f>
        <v/>
      </c>
      <c r="EW7" s="67">
        <f>EU7+1</f>
        <v>43785</v>
      </c>
      <c r="EX7" s="70" t="str">
        <f>IF(VLOOKUP(EW7,スケジュール設定!$A$4:$C$375,3,FALSE)=0,"",VLOOKUP(EW7,スケジュール設定!$A$4:$C$375,3,FALSE))</f>
        <v/>
      </c>
      <c r="EY7" s="65">
        <f>FK6+1</f>
        <v>43814</v>
      </c>
      <c r="EZ7" s="70" t="str">
        <f>IF(VLOOKUP(EY7,スケジュール設定!$A$4:$C$375,3,FALSE)=0,"",VLOOKUP(EY7,スケジュール設定!$A$4:$C$375,3,FALSE))</f>
        <v/>
      </c>
      <c r="FA7" s="65">
        <f>EY7+1</f>
        <v>43815</v>
      </c>
      <c r="FB7" s="70" t="str">
        <f>IF(VLOOKUP(FA7,スケジュール設定!$A$4:$C$375,3,FALSE)=0,"",VLOOKUP(FA7,スケジュール設定!$A$4:$C$375,3,FALSE))</f>
        <v/>
      </c>
      <c r="FC7" s="65">
        <f>FA7+1</f>
        <v>43816</v>
      </c>
      <c r="FD7" s="70" t="str">
        <f>IF(VLOOKUP(FC7,スケジュール設定!$A$4:$C$375,3,FALSE)=0,"",VLOOKUP(FC7,スケジュール設定!$A$4:$C$375,3,FALSE))</f>
        <v/>
      </c>
      <c r="FE7" s="65">
        <f>FC7+1</f>
        <v>43817</v>
      </c>
      <c r="FF7" s="70" t="str">
        <f>IF(VLOOKUP(FE7,スケジュール設定!$A$4:$C$375,3,FALSE)=0,"",VLOOKUP(FE7,スケジュール設定!$A$4:$C$375,3,FALSE))</f>
        <v/>
      </c>
      <c r="FG7" s="65">
        <f>FE7+1</f>
        <v>43818</v>
      </c>
      <c r="FH7" s="70" t="str">
        <f>IF(VLOOKUP(FG7,スケジュール設定!$A$4:$C$375,3,FALSE)=0,"",VLOOKUP(FG7,スケジュール設定!$A$4:$C$375,3,FALSE))</f>
        <v/>
      </c>
      <c r="FI7" s="65">
        <f>FG7+1</f>
        <v>43819</v>
      </c>
      <c r="FJ7" s="70" t="str">
        <f>IF(VLOOKUP(FI7,スケジュール設定!$A$4:$C$375,3,FALSE)=0,"",VLOOKUP(FI7,スケジュール設定!$A$4:$C$375,3,FALSE))</f>
        <v/>
      </c>
      <c r="FK7" s="67">
        <f>FI7+1</f>
        <v>43820</v>
      </c>
      <c r="FL7" s="70" t="str">
        <f>IF(VLOOKUP(FK7,スケジュール設定!$A$4:$C$375,3,FALSE)=0,"",VLOOKUP(FK7,スケジュール設定!$A$4:$C$375,3,FALSE))</f>
        <v/>
      </c>
    </row>
    <row r="8" spans="1:168" s="72" customFormat="1" ht="68.400000000000006" customHeight="1">
      <c r="A8" s="69">
        <f>IF(MONTH(M7+1)=A4,M7+1,"")</f>
        <v>43485</v>
      </c>
      <c r="B8" s="70" t="str">
        <f>IF(VLOOKUP(A8,スケジュール設定!$A$4:$C$375,3,FALSE)=0,"",VLOOKUP(A8,スケジュール設定!$A$4:$C$375,3,FALSE))</f>
        <v/>
      </c>
      <c r="C8" s="69">
        <f>IF(MONTH(A8+1)=A4,A8+1,"")</f>
        <v>43486</v>
      </c>
      <c r="D8" s="70" t="str">
        <f>IF(VLOOKUP(C8,スケジュール設定!$A$4:$C$375,3,FALSE)=0,"",VLOOKUP(C8,スケジュール設定!$A$4:$C$375,3,FALSE))</f>
        <v/>
      </c>
      <c r="E8" s="69">
        <f>IF(MONTH(C8+1)=A4,C8+1,"")</f>
        <v>43487</v>
      </c>
      <c r="F8" s="70" t="str">
        <f>IF(VLOOKUP(E8,スケジュール設定!$A$4:$C$375,3,FALSE)=0,"",VLOOKUP(E8,スケジュール設定!$A$4:$C$375,3,FALSE))</f>
        <v/>
      </c>
      <c r="G8" s="69">
        <f>IF(MONTH(E8+1)=A4,E8+1,"")</f>
        <v>43488</v>
      </c>
      <c r="H8" s="70" t="str">
        <f>IF(VLOOKUP(G8,スケジュール設定!$A$4:$C$375,3,FALSE)=0,"",VLOOKUP(G8,スケジュール設定!$A$4:$C$375,3,FALSE))</f>
        <v/>
      </c>
      <c r="I8" s="69">
        <f>IF(MONTH(G8+1)=A4,G8+1,"")</f>
        <v>43489</v>
      </c>
      <c r="J8" s="70" t="str">
        <f>IF(VLOOKUP(I8,スケジュール設定!$A$4:$C$375,3,FALSE)=0,"",VLOOKUP(I8,スケジュール設定!$A$4:$C$375,3,FALSE))</f>
        <v/>
      </c>
      <c r="K8" s="69">
        <f>IF(MONTH(I8+1)=A4,I8+1,"")</f>
        <v>43490</v>
      </c>
      <c r="L8" s="70" t="str">
        <f>IF(VLOOKUP(K8,スケジュール設定!$A$4:$C$375,3,FALSE)=0,"",VLOOKUP(K8,スケジュール設定!$A$4:$C$375,3,FALSE))</f>
        <v/>
      </c>
      <c r="M8" s="71">
        <f>IF(MONTH(K8+1)=A4,K8+1,"")</f>
        <v>43491</v>
      </c>
      <c r="N8" s="70" t="str">
        <f>IF(VLOOKUP(M8,スケジュール設定!$A$4:$C$375,3,FALSE)=0,"",VLOOKUP(M8,スケジュール設定!$A$4:$C$375,3,FALSE))</f>
        <v/>
      </c>
      <c r="O8" s="69">
        <f>IF(MONTH(AA7+1)=O4,AA7+1,"")</f>
        <v>43513</v>
      </c>
      <c r="P8" s="70" t="str">
        <f>IF(VLOOKUP(O8,スケジュール設定!$A$4:$C$375,3,FALSE)=0,"",VLOOKUP(O8,スケジュール設定!$A$4:$C$375,3,FALSE))</f>
        <v/>
      </c>
      <c r="Q8" s="69">
        <f>IF(MONTH(O8+1)=O4,O8+1,"")</f>
        <v>43514</v>
      </c>
      <c r="R8" s="70" t="str">
        <f>IF(VLOOKUP(Q8,スケジュール設定!$A$4:$C$375,3,FALSE)=0,"",VLOOKUP(Q8,スケジュール設定!$A$4:$C$375,3,FALSE))</f>
        <v/>
      </c>
      <c r="S8" s="69">
        <f>IF(MONTH(Q8+1)=O4,Q8+1,"")</f>
        <v>43515</v>
      </c>
      <c r="T8" s="70" t="str">
        <f>IF(VLOOKUP(S8,スケジュール設定!$A$4:$C$375,3,FALSE)=0,"",VLOOKUP(S8,スケジュール設定!$A$4:$C$375,3,FALSE))</f>
        <v/>
      </c>
      <c r="U8" s="69">
        <f>IF(MONTH(S8+1)=O4,S8+1,"")</f>
        <v>43516</v>
      </c>
      <c r="V8" s="70" t="str">
        <f>IF(VLOOKUP(U8,スケジュール設定!$A$4:$C$375,3,FALSE)=0,"",VLOOKUP(U8,スケジュール設定!$A$4:$C$375,3,FALSE))</f>
        <v/>
      </c>
      <c r="W8" s="69">
        <f>IF(MONTH(U8+1)=O4,U8+1,"")</f>
        <v>43517</v>
      </c>
      <c r="X8" s="70" t="str">
        <f>IF(VLOOKUP(W8,スケジュール設定!$A$4:$C$375,3,FALSE)=0,"",VLOOKUP(W8,スケジュール設定!$A$4:$C$375,3,FALSE))</f>
        <v/>
      </c>
      <c r="Y8" s="69">
        <f>IF(MONTH(W8+1)=O4,W8+1,"")</f>
        <v>43518</v>
      </c>
      <c r="Z8" s="70" t="str">
        <f>IF(VLOOKUP(Y8,スケジュール設定!$A$4:$C$375,3,FALSE)=0,"",VLOOKUP(Y8,スケジュール設定!$A$4:$C$375,3,FALSE))</f>
        <v/>
      </c>
      <c r="AA8" s="71">
        <f>IF(MONTH(Y8+1)=O4,Y8+1,"")</f>
        <v>43519</v>
      </c>
      <c r="AB8" s="70" t="str">
        <f>IF(VLOOKUP(AA8,スケジュール設定!$A$4:$C$375,3,FALSE)=0,"",VLOOKUP(AA8,スケジュール設定!$A$4:$C$375,3,FALSE))</f>
        <v/>
      </c>
      <c r="AC8" s="69">
        <f>IF(MONTH(AO7+1)=AC4,AO7+1,"")</f>
        <v>43541</v>
      </c>
      <c r="AD8" s="70" t="str">
        <f>IF(VLOOKUP(AC8,スケジュール設定!$A$4:$C$375,3,FALSE)=0,"",VLOOKUP(AC8,スケジュール設定!$A$4:$C$375,3,FALSE))</f>
        <v/>
      </c>
      <c r="AE8" s="69">
        <f>IF(MONTH(AC8+1)=AC4,AC8+1,"")</f>
        <v>43542</v>
      </c>
      <c r="AF8" s="70" t="str">
        <f>IF(VLOOKUP(AE8,スケジュール設定!$A$4:$C$375,3,FALSE)=0,"",VLOOKUP(AE8,スケジュール設定!$A$4:$C$375,3,FALSE))</f>
        <v/>
      </c>
      <c r="AG8" s="69">
        <f>IF(MONTH(AE8+1)=AC4,AE8+1,"")</f>
        <v>43543</v>
      </c>
      <c r="AH8" s="70" t="str">
        <f>IF(VLOOKUP(AG8,スケジュール設定!$A$4:$C$375,3,FALSE)=0,"",VLOOKUP(AG8,スケジュール設定!$A$4:$C$375,3,FALSE))</f>
        <v/>
      </c>
      <c r="AI8" s="69">
        <f>IF(MONTH(AG8+1)=AC4,AG8+1,"")</f>
        <v>43544</v>
      </c>
      <c r="AJ8" s="70" t="str">
        <f>IF(VLOOKUP(AI8,スケジュール設定!$A$4:$C$375,3,FALSE)=0,"",VLOOKUP(AI8,スケジュール設定!$A$4:$C$375,3,FALSE))</f>
        <v/>
      </c>
      <c r="AK8" s="69">
        <f>IF(MONTH(AI8+1)=AC4,AI8+1,"")</f>
        <v>43545</v>
      </c>
      <c r="AL8" s="70" t="str">
        <f>IF(VLOOKUP(AK8,スケジュール設定!$A$4:$C$375,3,FALSE)=0,"",VLOOKUP(AK8,スケジュール設定!$A$4:$C$375,3,FALSE))</f>
        <v>春分の日</v>
      </c>
      <c r="AM8" s="69">
        <f>IF(MONTH(AK8+1)=AC4,AK8+1,"")</f>
        <v>43546</v>
      </c>
      <c r="AN8" s="70" t="str">
        <f>IF(VLOOKUP(AM8,スケジュール設定!$A$4:$C$375,3,FALSE)=0,"",VLOOKUP(AM8,スケジュール設定!$A$4:$C$375,3,FALSE))</f>
        <v/>
      </c>
      <c r="AO8" s="71">
        <f>IF(MONTH(AM8+1)=AC4,AM8+1,"")</f>
        <v>43547</v>
      </c>
      <c r="AP8" s="70" t="str">
        <f>IF(VLOOKUP(AO8,スケジュール設定!$A$4:$C$375,3,FALSE)=0,"",VLOOKUP(AO8,スケジュール設定!$A$4:$C$375,3,FALSE))</f>
        <v/>
      </c>
      <c r="AQ8" s="69">
        <f>IF(MONTH(BC7+1)=AQ4,BC7+1,"")</f>
        <v>43576</v>
      </c>
      <c r="AR8" s="70" t="str">
        <f>IF(VLOOKUP(AQ8,スケジュール設定!$A$4:$C$375,3,FALSE)=0,"",VLOOKUP(AQ8,スケジュール設定!$A$4:$C$375,3,FALSE))</f>
        <v/>
      </c>
      <c r="AS8" s="69">
        <f>IF(MONTH(AQ8+1)=AQ4,AQ8+1,"")</f>
        <v>43577</v>
      </c>
      <c r="AT8" s="70" t="str">
        <f>IF(VLOOKUP(AS8,スケジュール設定!$A$4:$C$375,3,FALSE)=0,"",VLOOKUP(AS8,スケジュール設定!$A$4:$C$375,3,FALSE))</f>
        <v/>
      </c>
      <c r="AU8" s="69">
        <f>IF(MONTH(AS8+1)=AQ4,AS8+1,"")</f>
        <v>43578</v>
      </c>
      <c r="AV8" s="70" t="str">
        <f>IF(VLOOKUP(AU8,スケジュール設定!$A$4:$C$375,3,FALSE)=0,"",VLOOKUP(AU8,スケジュール設定!$A$4:$C$375,3,FALSE))</f>
        <v/>
      </c>
      <c r="AW8" s="69">
        <f>IF(MONTH(AU8+1)=AQ4,AU8+1,"")</f>
        <v>43579</v>
      </c>
      <c r="AX8" s="70" t="str">
        <f>IF(VLOOKUP(AW8,スケジュール設定!$A$4:$C$375,3,FALSE)=0,"",VLOOKUP(AW8,スケジュール設定!$A$4:$C$375,3,FALSE))</f>
        <v/>
      </c>
      <c r="AY8" s="69">
        <f>IF(MONTH(AW8+1)=AQ4,AW8+1,"")</f>
        <v>43580</v>
      </c>
      <c r="AZ8" s="70" t="str">
        <f>IF(VLOOKUP(AY8,スケジュール設定!$A$4:$C$375,3,FALSE)=0,"",VLOOKUP(AY8,スケジュール設定!$A$4:$C$375,3,FALSE))</f>
        <v/>
      </c>
      <c r="BA8" s="69">
        <f>IF(MONTH(AY8+1)=AQ4,AY8+1,"")</f>
        <v>43581</v>
      </c>
      <c r="BB8" s="70" t="str">
        <f>IF(VLOOKUP(BA8,スケジュール設定!$A$4:$C$375,3,FALSE)=0,"",VLOOKUP(BA8,スケジュール設定!$A$4:$C$375,3,FALSE))</f>
        <v/>
      </c>
      <c r="BC8" s="71">
        <f>IF(MONTH(BA8+1)=AQ4,BA8+1,"")</f>
        <v>43582</v>
      </c>
      <c r="BD8" s="70" t="str">
        <f>IF(VLOOKUP(BC8,スケジュール設定!$A$4:$C$375,3,FALSE)=0,"",VLOOKUP(BC8,スケジュール設定!$A$4:$C$375,3,FALSE))</f>
        <v/>
      </c>
      <c r="BE8" s="69">
        <f>IF(MONTH(BQ7+1)=BE4,BQ7+1,"")</f>
        <v>43604</v>
      </c>
      <c r="BF8" s="70" t="str">
        <f>IF(VLOOKUP(BE8,スケジュール設定!$A$4:$C$375,3,FALSE)=0,"",VLOOKUP(BE8,スケジュール設定!$A$4:$C$375,3,FALSE))</f>
        <v/>
      </c>
      <c r="BG8" s="69">
        <f>IF(MONTH(BE8+1)=BE4,BE8+1,"")</f>
        <v>43605</v>
      </c>
      <c r="BH8" s="70" t="str">
        <f>IF(VLOOKUP(BG8,スケジュール設定!$A$4:$C$375,3,FALSE)=0,"",VLOOKUP(BG8,スケジュール設定!$A$4:$C$375,3,FALSE))</f>
        <v/>
      </c>
      <c r="BI8" s="69">
        <f>IF(MONTH(BG8+1)=BE4,BG8+1,"")</f>
        <v>43606</v>
      </c>
      <c r="BJ8" s="70" t="str">
        <f>IF(VLOOKUP(BI8,スケジュール設定!$A$4:$C$375,3,FALSE)=0,"",VLOOKUP(BI8,スケジュール設定!$A$4:$C$375,3,FALSE))</f>
        <v/>
      </c>
      <c r="BK8" s="69">
        <f>IF(MONTH(BI8+1)=BE4,BI8+1,"")</f>
        <v>43607</v>
      </c>
      <c r="BL8" s="70" t="str">
        <f>IF(VLOOKUP(BK8,スケジュール設定!$A$4:$C$375,3,FALSE)=0,"",VLOOKUP(BK8,スケジュール設定!$A$4:$C$375,3,FALSE))</f>
        <v/>
      </c>
      <c r="BM8" s="69">
        <f>IF(MONTH(BK8+1)=BE4,BK8+1,"")</f>
        <v>43608</v>
      </c>
      <c r="BN8" s="70" t="str">
        <f>IF(VLOOKUP(BM8,スケジュール設定!$A$4:$C$375,3,FALSE)=0,"",VLOOKUP(BM8,スケジュール設定!$A$4:$C$375,3,FALSE))</f>
        <v/>
      </c>
      <c r="BO8" s="69">
        <f>IF(MONTH(BM8+1)=BE4,BM8+1,"")</f>
        <v>43609</v>
      </c>
      <c r="BP8" s="70" t="str">
        <f>IF(VLOOKUP(BO8,スケジュール設定!$A$4:$C$375,3,FALSE)=0,"",VLOOKUP(BO8,スケジュール設定!$A$4:$C$375,3,FALSE))</f>
        <v/>
      </c>
      <c r="BQ8" s="71">
        <f>IF(MONTH(BO8+1)=BE4,BO8+1,"")</f>
        <v>43610</v>
      </c>
      <c r="BR8" s="70" t="str">
        <f>IF(VLOOKUP(BQ8,スケジュール設定!$A$4:$C$375,3,FALSE)=0,"",VLOOKUP(BQ8,スケジュール設定!$A$4:$C$375,3,FALSE))</f>
        <v/>
      </c>
      <c r="BS8" s="69">
        <f>IF(MONTH(CE7+1)=BS4,CE7+1,"")</f>
        <v>43632</v>
      </c>
      <c r="BT8" s="70" t="str">
        <f>IF(VLOOKUP(BS8,スケジュール設定!$A$4:$C$375,3,FALSE)=0,"",VLOOKUP(BS8,スケジュール設定!$A$4:$C$375,3,FALSE))</f>
        <v/>
      </c>
      <c r="BU8" s="69">
        <f>IF(MONTH(BS8+1)=BS4,BS8+1,"")</f>
        <v>43633</v>
      </c>
      <c r="BV8" s="70" t="str">
        <f>IF(VLOOKUP(BU8,スケジュール設定!$A$4:$C$375,3,FALSE)=0,"",VLOOKUP(BU8,スケジュール設定!$A$4:$C$375,3,FALSE))</f>
        <v/>
      </c>
      <c r="BW8" s="69">
        <f>IF(MONTH(BU8+1)=BS4,BU8+1,"")</f>
        <v>43634</v>
      </c>
      <c r="BX8" s="70" t="str">
        <f>IF(VLOOKUP(BW8,スケジュール設定!$A$4:$C$375,3,FALSE)=0,"",VLOOKUP(BW8,スケジュール設定!$A$4:$C$375,3,FALSE))</f>
        <v/>
      </c>
      <c r="BY8" s="69">
        <f>IF(MONTH(BW8+1)=BS4,BW8+1,"")</f>
        <v>43635</v>
      </c>
      <c r="BZ8" s="70" t="str">
        <f>IF(VLOOKUP(BY8,スケジュール設定!$A$4:$C$375,3,FALSE)=0,"",VLOOKUP(BY8,スケジュール設定!$A$4:$C$375,3,FALSE))</f>
        <v/>
      </c>
      <c r="CA8" s="69">
        <f>IF(MONTH(BY8+1)=BS4,BY8+1,"")</f>
        <v>43636</v>
      </c>
      <c r="CB8" s="70" t="str">
        <f>IF(VLOOKUP(CA8,スケジュール設定!$A$4:$C$375,3,FALSE)=0,"",VLOOKUP(CA8,スケジュール設定!$A$4:$C$375,3,FALSE))</f>
        <v/>
      </c>
      <c r="CC8" s="69">
        <f>IF(MONTH(CA8+1)=BS4,CA8+1,"")</f>
        <v>43637</v>
      </c>
      <c r="CD8" s="70" t="str">
        <f>IF(VLOOKUP(CC8,スケジュール設定!$A$4:$C$375,3,FALSE)=0,"",VLOOKUP(CC8,スケジュール設定!$A$4:$C$375,3,FALSE))</f>
        <v/>
      </c>
      <c r="CE8" s="71">
        <f>IF(MONTH(CC8+1)=BS4,CC8+1,"")</f>
        <v>43638</v>
      </c>
      <c r="CF8" s="70" t="str">
        <f>IF(VLOOKUP(CE8,スケジュール設定!$A$4:$C$375,3,FALSE)=0,"",VLOOKUP(CE8,スケジュール設定!$A$4:$C$375,3,FALSE))</f>
        <v/>
      </c>
      <c r="CG8" s="69">
        <f>IF(MONTH(CS7+1)=CG4,CS7+1,"")</f>
        <v>43667</v>
      </c>
      <c r="CH8" s="70" t="str">
        <f>IF(VLOOKUP(CG8,スケジュール設定!$A$4:$C$375,3,FALSE)=0,"",VLOOKUP(CG8,スケジュール設定!$A$4:$C$375,3,FALSE))</f>
        <v/>
      </c>
      <c r="CI8" s="69">
        <f>IF(MONTH(CG8+1)=CG4,CG8+1,"")</f>
        <v>43668</v>
      </c>
      <c r="CJ8" s="70" t="str">
        <f>IF(VLOOKUP(CI8,スケジュール設定!$A$4:$C$375,3,FALSE)=0,"",VLOOKUP(CI8,スケジュール設定!$A$4:$C$375,3,FALSE))</f>
        <v/>
      </c>
      <c r="CK8" s="69">
        <f>IF(MONTH(CI8+1)=CG4,CI8+1,"")</f>
        <v>43669</v>
      </c>
      <c r="CL8" s="70" t="str">
        <f>IF(VLOOKUP(CK8,スケジュール設定!$A$4:$C$375,3,FALSE)=0,"",VLOOKUP(CK8,スケジュール設定!$A$4:$C$375,3,FALSE))</f>
        <v/>
      </c>
      <c r="CM8" s="69">
        <f>IF(MONTH(CK8+1)=CG4,CK8+1,"")</f>
        <v>43670</v>
      </c>
      <c r="CN8" s="70" t="str">
        <f>IF(VLOOKUP(CM8,スケジュール設定!$A$4:$C$375,3,FALSE)=0,"",VLOOKUP(CM8,スケジュール設定!$A$4:$C$375,3,FALSE))</f>
        <v/>
      </c>
      <c r="CO8" s="69">
        <f>IF(MONTH(CM8+1)=CG4,CM8+1,"")</f>
        <v>43671</v>
      </c>
      <c r="CP8" s="70" t="str">
        <f>IF(VLOOKUP(CO8,スケジュール設定!$A$4:$C$375,3,FALSE)=0,"",VLOOKUP(CO8,スケジュール設定!$A$4:$C$375,3,FALSE))</f>
        <v/>
      </c>
      <c r="CQ8" s="69">
        <f>IF(MONTH(CO8+1)=CG4,CO8+1,"")</f>
        <v>43672</v>
      </c>
      <c r="CR8" s="70" t="str">
        <f>IF(VLOOKUP(CQ8,スケジュール設定!$A$4:$C$375,3,FALSE)=0,"",VLOOKUP(CQ8,スケジュール設定!$A$4:$C$375,3,FALSE))</f>
        <v/>
      </c>
      <c r="CS8" s="71">
        <f>IF(MONTH(CQ8+1)=CG4,CQ8+1,"")</f>
        <v>43673</v>
      </c>
      <c r="CT8" s="70" t="str">
        <f>IF(VLOOKUP(CS8,スケジュール設定!$A$4:$C$375,3,FALSE)=0,"",VLOOKUP(CS8,スケジュール設定!$A$4:$C$375,3,FALSE))</f>
        <v/>
      </c>
      <c r="CU8" s="69">
        <f>IF(MONTH(DG7+1)=CU4,DG7+1,"")</f>
        <v>43695</v>
      </c>
      <c r="CV8" s="70" t="str">
        <f>IF(VLOOKUP(CU8,スケジュール設定!$A$4:$C$375,3,FALSE)=0,"",VLOOKUP(CU8,スケジュール設定!$A$4:$C$375,3,FALSE))</f>
        <v/>
      </c>
      <c r="CW8" s="69">
        <f>IF(MONTH(CU8+1)=CU4,CU8+1,"")</f>
        <v>43696</v>
      </c>
      <c r="CX8" s="70" t="str">
        <f>IF(VLOOKUP(CW8,スケジュール設定!$A$4:$C$375,3,FALSE)=0,"",VLOOKUP(CW8,スケジュール設定!$A$4:$C$375,3,FALSE))</f>
        <v/>
      </c>
      <c r="CY8" s="69">
        <f>IF(MONTH(CW8+1)=CU4,CW8+1,"")</f>
        <v>43697</v>
      </c>
      <c r="CZ8" s="70" t="str">
        <f>IF(VLOOKUP(CY8,スケジュール設定!$A$4:$C$375,3,FALSE)=0,"",VLOOKUP(CY8,スケジュール設定!$A$4:$C$375,3,FALSE))</f>
        <v/>
      </c>
      <c r="DA8" s="69">
        <f>IF(MONTH(CY8+1)=CU4,CY8+1,"")</f>
        <v>43698</v>
      </c>
      <c r="DB8" s="70" t="str">
        <f>IF(VLOOKUP(DA8,スケジュール設定!$A$4:$C$375,3,FALSE)=0,"",VLOOKUP(DA8,スケジュール設定!$A$4:$C$375,3,FALSE))</f>
        <v/>
      </c>
      <c r="DC8" s="69">
        <f>IF(MONTH(DA8+1)=CU4,DA8+1,"")</f>
        <v>43699</v>
      </c>
      <c r="DD8" s="70" t="str">
        <f>IF(VLOOKUP(DC8,スケジュール設定!$A$4:$C$375,3,FALSE)=0,"",VLOOKUP(DC8,スケジュール設定!$A$4:$C$375,3,FALSE))</f>
        <v/>
      </c>
      <c r="DE8" s="69">
        <f>IF(MONTH(DC8+1)=CU4,DC8+1,"")</f>
        <v>43700</v>
      </c>
      <c r="DF8" s="70" t="str">
        <f>IF(VLOOKUP(DE8,スケジュール設定!$A$4:$C$375,3,FALSE)=0,"",VLOOKUP(DE8,スケジュール設定!$A$4:$C$375,3,FALSE))</f>
        <v/>
      </c>
      <c r="DG8" s="71">
        <f>IF(MONTH(DE8+1)=CU4,DE8+1,"")</f>
        <v>43701</v>
      </c>
      <c r="DH8" s="70" t="str">
        <f>IF(VLOOKUP(DG8,スケジュール設定!$A$4:$C$375,3,FALSE)=0,"",VLOOKUP(DG8,スケジュール設定!$A$4:$C$375,3,FALSE))</f>
        <v/>
      </c>
      <c r="DI8" s="69">
        <f>IF(MONTH(DU7+1)=DI4,DU7+1,"")</f>
        <v>43730</v>
      </c>
      <c r="DJ8" s="70" t="str">
        <f>IF(VLOOKUP(DI8,スケジュール設定!$A$4:$C$375,3,FALSE)=0,"",VLOOKUP(DI8,スケジュール設定!$A$4:$C$375,3,FALSE))</f>
        <v/>
      </c>
      <c r="DK8" s="69">
        <f>IF(MONTH(DI8+1)=DI4,DI8+1,"")</f>
        <v>43731</v>
      </c>
      <c r="DL8" s="70" t="str">
        <f>IF(VLOOKUP(DK8,スケジュール設定!$A$4:$C$375,3,FALSE)=0,"",VLOOKUP(DK8,スケジュール設定!$A$4:$C$375,3,FALSE))</f>
        <v>秋分の日</v>
      </c>
      <c r="DM8" s="69">
        <f>IF(MONTH(DK8+1)=DI4,DK8+1,"")</f>
        <v>43732</v>
      </c>
      <c r="DN8" s="70" t="str">
        <f>IF(VLOOKUP(DM8,スケジュール設定!$A$4:$C$375,3,FALSE)=0,"",VLOOKUP(DM8,スケジュール設定!$A$4:$C$375,3,FALSE))</f>
        <v/>
      </c>
      <c r="DO8" s="69">
        <f>IF(MONTH(DM8+1)=DI4,DM8+1,"")</f>
        <v>43733</v>
      </c>
      <c r="DP8" s="70" t="str">
        <f>IF(VLOOKUP(DO8,スケジュール設定!$A$4:$C$375,3,FALSE)=0,"",VLOOKUP(DO8,スケジュール設定!$A$4:$C$375,3,FALSE))</f>
        <v/>
      </c>
      <c r="DQ8" s="69">
        <f>IF(MONTH(DO8+1)=DI4,DO8+1,"")</f>
        <v>43734</v>
      </c>
      <c r="DR8" s="70" t="str">
        <f>IF(VLOOKUP(DQ8,スケジュール設定!$A$4:$C$375,3,FALSE)=0,"",VLOOKUP(DQ8,スケジュール設定!$A$4:$C$375,3,FALSE))</f>
        <v/>
      </c>
      <c r="DS8" s="69">
        <f>IF(MONTH(DQ8+1)=DI4,DQ8+1,"")</f>
        <v>43735</v>
      </c>
      <c r="DT8" s="70" t="str">
        <f>IF(VLOOKUP(DS8,スケジュール設定!$A$4:$C$375,3,FALSE)=0,"",VLOOKUP(DS8,スケジュール設定!$A$4:$C$375,3,FALSE))</f>
        <v/>
      </c>
      <c r="DU8" s="71">
        <f>IF(MONTH(DS8+1)=DI4,DS8+1,"")</f>
        <v>43736</v>
      </c>
      <c r="DV8" s="70" t="str">
        <f>IF(VLOOKUP(DU8,スケジュール設定!$A$4:$C$375,3,FALSE)=0,"",VLOOKUP(DU8,スケジュール設定!$A$4:$C$375,3,FALSE))</f>
        <v/>
      </c>
      <c r="DW8" s="69">
        <f>IF(MONTH(EI7+1)=DW4,EI7+1,"")</f>
        <v>43758</v>
      </c>
      <c r="DX8" s="70" t="str">
        <f>IF(VLOOKUP(DW8,スケジュール設定!$A$4:$C$375,3,FALSE)=0,"",VLOOKUP(DW8,スケジュール設定!$A$4:$C$375,3,FALSE))</f>
        <v/>
      </c>
      <c r="DY8" s="69">
        <f>IF(MONTH(DW8+1)=DW4,DW8+1,"")</f>
        <v>43759</v>
      </c>
      <c r="DZ8" s="70" t="str">
        <f>IF(VLOOKUP(DY8,スケジュール設定!$A$4:$C$375,3,FALSE)=0,"",VLOOKUP(DY8,スケジュール設定!$A$4:$C$375,3,FALSE))</f>
        <v/>
      </c>
      <c r="EA8" s="69">
        <f>IF(MONTH(DY8+1)=DW4,DY8+1,"")</f>
        <v>43760</v>
      </c>
      <c r="EB8" s="70" t="str">
        <f>IF(VLOOKUP(EA8,スケジュール設定!$A$4:$C$375,3,FALSE)=0,"",VLOOKUP(EA8,スケジュール設定!$A$4:$C$375,3,FALSE))</f>
        <v/>
      </c>
      <c r="EC8" s="69">
        <f>IF(MONTH(EA8+1)=DW4,EA8+1,"")</f>
        <v>43761</v>
      </c>
      <c r="ED8" s="70" t="str">
        <f>IF(VLOOKUP(EC8,スケジュール設定!$A$4:$C$375,3,FALSE)=0,"",VLOOKUP(EC8,スケジュール設定!$A$4:$C$375,3,FALSE))</f>
        <v/>
      </c>
      <c r="EE8" s="69">
        <f>IF(MONTH(EC8+1)=DW4,EC8+1,"")</f>
        <v>43762</v>
      </c>
      <c r="EF8" s="70" t="str">
        <f>IF(VLOOKUP(EE8,スケジュール設定!$A$4:$C$375,3,FALSE)=0,"",VLOOKUP(EE8,スケジュール設定!$A$4:$C$375,3,FALSE))</f>
        <v/>
      </c>
      <c r="EG8" s="69">
        <f>IF(MONTH(EE8+1)=DW4,EE8+1,"")</f>
        <v>43763</v>
      </c>
      <c r="EH8" s="70" t="str">
        <f>IF(VLOOKUP(EG8,スケジュール設定!$A$4:$C$375,3,FALSE)=0,"",VLOOKUP(EG8,スケジュール設定!$A$4:$C$375,3,FALSE))</f>
        <v/>
      </c>
      <c r="EI8" s="71">
        <f>IF(MONTH(EG8+1)=DW4,EG8+1,"")</f>
        <v>43764</v>
      </c>
      <c r="EJ8" s="70" t="str">
        <f>IF(VLOOKUP(EI8,スケジュール設定!$A$4:$C$375,3,FALSE)=0,"",VLOOKUP(EI8,スケジュール設定!$A$4:$C$375,3,FALSE))</f>
        <v/>
      </c>
      <c r="EK8" s="69">
        <f>IF(MONTH(EW7+1)=EK4,EW7+1,"")</f>
        <v>43786</v>
      </c>
      <c r="EL8" s="70" t="str">
        <f>IF(VLOOKUP(EK8,スケジュール設定!$A$4:$C$375,3,FALSE)=0,"",VLOOKUP(EK8,スケジュール設定!$A$4:$C$375,3,FALSE))</f>
        <v/>
      </c>
      <c r="EM8" s="69">
        <f>IF(MONTH(EK8+1)=EK4,EK8+1,"")</f>
        <v>43787</v>
      </c>
      <c r="EN8" s="70" t="str">
        <f>IF(VLOOKUP(EM8,スケジュール設定!$A$4:$C$375,3,FALSE)=0,"",VLOOKUP(EM8,スケジュール設定!$A$4:$C$375,3,FALSE))</f>
        <v/>
      </c>
      <c r="EO8" s="69">
        <f>IF(MONTH(EM8+1)=EK4,EM8+1,"")</f>
        <v>43788</v>
      </c>
      <c r="EP8" s="70" t="str">
        <f>IF(VLOOKUP(EO8,スケジュール設定!$A$4:$C$375,3,FALSE)=0,"",VLOOKUP(EO8,スケジュール設定!$A$4:$C$375,3,FALSE))</f>
        <v/>
      </c>
      <c r="EQ8" s="69">
        <f>IF(MONTH(EO8+1)=EK4,EO8+1,"")</f>
        <v>43789</v>
      </c>
      <c r="ER8" s="70" t="str">
        <f>IF(VLOOKUP(EQ8,スケジュール設定!$A$4:$C$375,3,FALSE)=0,"",VLOOKUP(EQ8,スケジュール設定!$A$4:$C$375,3,FALSE))</f>
        <v/>
      </c>
      <c r="ES8" s="69">
        <f>IF(MONTH(EQ8+1)=EK4,EQ8+1,"")</f>
        <v>43790</v>
      </c>
      <c r="ET8" s="70" t="str">
        <f>IF(VLOOKUP(ES8,スケジュール設定!$A$4:$C$375,3,FALSE)=0,"",VLOOKUP(ES8,スケジュール設定!$A$4:$C$375,3,FALSE))</f>
        <v/>
      </c>
      <c r="EU8" s="69">
        <f>IF(MONTH(ES8+1)=EK4,ES8+1,"")</f>
        <v>43791</v>
      </c>
      <c r="EV8" s="70" t="str">
        <f>IF(VLOOKUP(EU8,スケジュール設定!$A$4:$C$375,3,FALSE)=0,"",VLOOKUP(EU8,スケジュール設定!$A$4:$C$375,3,FALSE))</f>
        <v/>
      </c>
      <c r="EW8" s="71">
        <f>IF(MONTH(EU8+1)=EK4,EU8+1,"")</f>
        <v>43792</v>
      </c>
      <c r="EX8" s="70" t="str">
        <f>IF(VLOOKUP(EW8,スケジュール設定!$A$4:$C$375,3,FALSE)=0,"",VLOOKUP(EW8,スケジュール設定!$A$4:$C$375,3,FALSE))</f>
        <v>勤労感謝の日</v>
      </c>
      <c r="EY8" s="69">
        <f>IF(MONTH(FK7+1)=EY4,FK7+1,"")</f>
        <v>43821</v>
      </c>
      <c r="EZ8" s="70" t="str">
        <f>IF(VLOOKUP(EY8,スケジュール設定!$A$4:$C$375,3,FALSE)=0,"",VLOOKUP(EY8,スケジュール設定!$A$4:$C$375,3,FALSE))</f>
        <v/>
      </c>
      <c r="FA8" s="69">
        <f>IF(MONTH(EY8+1)=EY4,EY8+1,"")</f>
        <v>43822</v>
      </c>
      <c r="FB8" s="70" t="str">
        <f>IF(VLOOKUP(FA8,スケジュール設定!$A$4:$C$375,3,FALSE)=0,"",VLOOKUP(FA8,スケジュール設定!$A$4:$C$375,3,FALSE))</f>
        <v/>
      </c>
      <c r="FC8" s="69">
        <f>IF(MONTH(FA8+1)=EY4,FA8+1,"")</f>
        <v>43823</v>
      </c>
      <c r="FD8" s="70" t="str">
        <f>IF(VLOOKUP(FC8,スケジュール設定!$A$4:$C$375,3,FALSE)=0,"",VLOOKUP(FC8,スケジュール設定!$A$4:$C$375,3,FALSE))</f>
        <v/>
      </c>
      <c r="FE8" s="69">
        <f>IF(MONTH(FC8+1)=EY4,FC8+1,"")</f>
        <v>43824</v>
      </c>
      <c r="FF8" s="70" t="str">
        <f>IF(VLOOKUP(FE8,スケジュール設定!$A$4:$C$375,3,FALSE)=0,"",VLOOKUP(FE8,スケジュール設定!$A$4:$C$375,3,FALSE))</f>
        <v/>
      </c>
      <c r="FG8" s="69">
        <f>IF(MONTH(FE8+1)=EY4,FE8+1,"")</f>
        <v>43825</v>
      </c>
      <c r="FH8" s="70" t="str">
        <f>IF(VLOOKUP(FG8,スケジュール設定!$A$4:$C$375,3,FALSE)=0,"",VLOOKUP(FG8,スケジュール設定!$A$4:$C$375,3,FALSE))</f>
        <v/>
      </c>
      <c r="FI8" s="69">
        <f>IF(MONTH(FG8+1)=EY4,FG8+1,"")</f>
        <v>43826</v>
      </c>
      <c r="FJ8" s="70" t="str">
        <f>IF(VLOOKUP(FI8,スケジュール設定!$A$4:$C$375,3,FALSE)=0,"",VLOOKUP(FI8,スケジュール設定!$A$4:$C$375,3,FALSE))</f>
        <v/>
      </c>
      <c r="FK8" s="71">
        <f>IF(MONTH(FI8+1)=EY4,FI8+1,"")</f>
        <v>43827</v>
      </c>
      <c r="FL8" s="70" t="str">
        <f>IF(VLOOKUP(FK8,スケジュール設定!$A$4:$C$375,3,FALSE)=0,"",VLOOKUP(FK8,スケジュール設定!$A$4:$C$375,3,FALSE))</f>
        <v/>
      </c>
    </row>
    <row r="9" spans="1:168" s="72" customFormat="1" ht="68.400000000000006" customHeight="1">
      <c r="A9" s="65">
        <f>IF(M8="","",IF(MONTH(M8+1)=A4,M8+1,""))</f>
        <v>43492</v>
      </c>
      <c r="B9" s="70" t="str">
        <f>IF(VLOOKUP(A9,スケジュール設定!$A$4:$C$375,3,FALSE)=0,"",VLOOKUP(A9,スケジュール設定!$A$4:$C$375,3,FALSE))</f>
        <v/>
      </c>
      <c r="C9" s="65">
        <f>IF(A9="","",IF(MONTH(A9+1)=A4,A9+1,""))</f>
        <v>43493</v>
      </c>
      <c r="D9" s="70" t="str">
        <f>IF(VLOOKUP(C9,スケジュール設定!$A$4:$C$375,3,FALSE)=0,"",VLOOKUP(C9,スケジュール設定!$A$4:$C$375,3,FALSE))</f>
        <v/>
      </c>
      <c r="E9" s="65">
        <f>IF(C9="","",IF(MONTH(C9+1)=A4,C9+1,""))</f>
        <v>43494</v>
      </c>
      <c r="F9" s="70" t="str">
        <f>IF(VLOOKUP(E9,スケジュール設定!$A$4:$C$375,3,FALSE)=0,"",VLOOKUP(E9,スケジュール設定!$A$4:$C$375,3,FALSE))</f>
        <v/>
      </c>
      <c r="G9" s="65">
        <f>IF(E9="","",IF(MONTH(E9+1)=A4,E9+1,""))</f>
        <v>43495</v>
      </c>
      <c r="H9" s="70" t="str">
        <f>IF(VLOOKUP(G9,スケジュール設定!$A$4:$C$375,3,FALSE)=0,"",VLOOKUP(G9,スケジュール設定!$A$4:$C$375,3,FALSE))</f>
        <v/>
      </c>
      <c r="I9" s="65">
        <f>IF(G9="","",IF(MONTH(G9+1)=A4,G9+1,""))</f>
        <v>43496</v>
      </c>
      <c r="J9" s="70" t="str">
        <f>IF(VLOOKUP(I9,スケジュール設定!$A$4:$C$375,3,FALSE)=0,"",VLOOKUP(I9,スケジュール設定!$A$4:$C$375,3,FALSE))</f>
        <v/>
      </c>
      <c r="K9" s="65" t="str">
        <f>IF(I9="","",IF(MONTH(I9+1)=A4,I9+1,""))</f>
        <v/>
      </c>
      <c r="L9" s="70" t="str">
        <f>IF(VLOOKUP(K9,スケジュール設定!$A$4:$C$375,3,FALSE)=0,"",VLOOKUP(K9,スケジュール設定!$A$4:$C$375,3,FALSE))</f>
        <v/>
      </c>
      <c r="M9" s="67" t="str">
        <f>IF(K9="","",IF(MONTH(K9+1)=A4,K9+1,""))</f>
        <v/>
      </c>
      <c r="N9" s="70" t="str">
        <f>IF(VLOOKUP(M9,スケジュール設定!$A$4:$C$375,3,FALSE)=0,"",VLOOKUP(M9,スケジュール設定!$A$4:$C$375,3,FALSE))</f>
        <v/>
      </c>
      <c r="O9" s="65">
        <f>IF(AA8="","",IF(MONTH(AA8+1)=O4,AA8+1,""))</f>
        <v>43520</v>
      </c>
      <c r="P9" s="70" t="str">
        <f>IF(VLOOKUP(O9,スケジュール設定!$A$4:$C$375,3,FALSE)=0,"",VLOOKUP(O9,スケジュール設定!$A$4:$C$375,3,FALSE))</f>
        <v/>
      </c>
      <c r="Q9" s="65">
        <f>IF(O9="","",IF(MONTH(O9+1)=O4,O9+1,""))</f>
        <v>43521</v>
      </c>
      <c r="R9" s="70" t="str">
        <f>IF(VLOOKUP(Q9,スケジュール設定!$A$4:$C$375,3,FALSE)=0,"",VLOOKUP(Q9,スケジュール設定!$A$4:$C$375,3,FALSE))</f>
        <v/>
      </c>
      <c r="S9" s="65">
        <f>IF(Q9="","",IF(MONTH(Q9+1)=O4,Q9+1,""))</f>
        <v>43522</v>
      </c>
      <c r="T9" s="70" t="str">
        <f>IF(VLOOKUP(S9,スケジュール設定!$A$4:$C$375,3,FALSE)=0,"",VLOOKUP(S9,スケジュール設定!$A$4:$C$375,3,FALSE))</f>
        <v/>
      </c>
      <c r="U9" s="65">
        <f>IF(S9="","",IF(MONTH(S9+1)=O4,S9+1,""))</f>
        <v>43523</v>
      </c>
      <c r="V9" s="70" t="str">
        <f>IF(VLOOKUP(U9,スケジュール設定!$A$4:$C$375,3,FALSE)=0,"",VLOOKUP(U9,スケジュール設定!$A$4:$C$375,3,FALSE))</f>
        <v/>
      </c>
      <c r="W9" s="65">
        <f>IF(U9="","",IF(MONTH(U9+1)=O4,U9+1,""))</f>
        <v>43524</v>
      </c>
      <c r="X9" s="70" t="str">
        <f>IF(VLOOKUP(W9,スケジュール設定!$A$4:$C$375,3,FALSE)=0,"",VLOOKUP(W9,スケジュール設定!$A$4:$C$375,3,FALSE))</f>
        <v/>
      </c>
      <c r="Y9" s="65" t="str">
        <f>IF(W9="","",IF(MONTH(W9+1)=O4,W9+1,""))</f>
        <v/>
      </c>
      <c r="Z9" s="70" t="str">
        <f>IF(VLOOKUP(Y9,スケジュール設定!$A$4:$C$375,3,FALSE)=0,"",VLOOKUP(Y9,スケジュール設定!$A$4:$C$375,3,FALSE))</f>
        <v/>
      </c>
      <c r="AA9" s="67" t="str">
        <f>IF(Y9="","",IF(MONTH(Y9+1)=O4,Y9+1,""))</f>
        <v/>
      </c>
      <c r="AB9" s="70" t="str">
        <f>IF(VLOOKUP(AA9,スケジュール設定!$A$4:$C$375,3,FALSE)=0,"",VLOOKUP(AA9,スケジュール設定!$A$4:$C$375,3,FALSE))</f>
        <v/>
      </c>
      <c r="AC9" s="65">
        <f>IF(AO8="","",IF(MONTH(AO8+1)=AC4,AO8+1,""))</f>
        <v>43548</v>
      </c>
      <c r="AD9" s="70" t="str">
        <f>IF(VLOOKUP(AC9,スケジュール設定!$A$4:$C$375,3,FALSE)=0,"",VLOOKUP(AC9,スケジュール設定!$A$4:$C$375,3,FALSE))</f>
        <v/>
      </c>
      <c r="AE9" s="65">
        <f>IF(AC9="","",IF(MONTH(AC9+1)=AC4,AC9+1,""))</f>
        <v>43549</v>
      </c>
      <c r="AF9" s="70" t="str">
        <f>IF(VLOOKUP(AE9,スケジュール設定!$A$4:$C$375,3,FALSE)=0,"",VLOOKUP(AE9,スケジュール設定!$A$4:$C$375,3,FALSE))</f>
        <v/>
      </c>
      <c r="AG9" s="65">
        <f>IF(AE9="","",IF(MONTH(AE9+1)=AC4,AE9+1,""))</f>
        <v>43550</v>
      </c>
      <c r="AH9" s="70" t="str">
        <f>IF(VLOOKUP(AG9,スケジュール設定!$A$4:$C$375,3,FALSE)=0,"",VLOOKUP(AG9,スケジュール設定!$A$4:$C$375,3,FALSE))</f>
        <v/>
      </c>
      <c r="AI9" s="65">
        <f>IF(AG9="","",IF(MONTH(AG9+1)=AC4,AG9+1,""))</f>
        <v>43551</v>
      </c>
      <c r="AJ9" s="70" t="str">
        <f>IF(VLOOKUP(AI9,スケジュール設定!$A$4:$C$375,3,FALSE)=0,"",VLOOKUP(AI9,スケジュール設定!$A$4:$C$375,3,FALSE))</f>
        <v/>
      </c>
      <c r="AK9" s="65">
        <f>IF(AI9="","",IF(MONTH(AI9+1)=AC4,AI9+1,""))</f>
        <v>43552</v>
      </c>
      <c r="AL9" s="70" t="str">
        <f>IF(VLOOKUP(AK9,スケジュール設定!$A$4:$C$375,3,FALSE)=0,"",VLOOKUP(AK9,スケジュール設定!$A$4:$C$375,3,FALSE))</f>
        <v/>
      </c>
      <c r="AM9" s="65">
        <f>IF(AK9="","",IF(MONTH(AK9+1)=AC4,AK9+1,""))</f>
        <v>43553</v>
      </c>
      <c r="AN9" s="70" t="str">
        <f>IF(VLOOKUP(AM9,スケジュール設定!$A$4:$C$375,3,FALSE)=0,"",VLOOKUP(AM9,スケジュール設定!$A$4:$C$375,3,FALSE))</f>
        <v/>
      </c>
      <c r="AO9" s="67">
        <f>IF(AM9="","",IF(MONTH(AM9+1)=AC4,AM9+1,""))</f>
        <v>43554</v>
      </c>
      <c r="AP9" s="70" t="str">
        <f>IF(VLOOKUP(AO9,スケジュール設定!$A$4:$C$375,3,FALSE)=0,"",VLOOKUP(AO9,スケジュール設定!$A$4:$C$375,3,FALSE))</f>
        <v/>
      </c>
      <c r="AQ9" s="65">
        <f>IF(BC8="","",IF(MONTH(BC8+1)=AQ4,BC8+1,""))</f>
        <v>43583</v>
      </c>
      <c r="AR9" s="70" t="str">
        <f>IF(VLOOKUP(AQ9,スケジュール設定!$A$4:$C$375,3,FALSE)=0,"",VLOOKUP(AQ9,スケジュール設定!$A$4:$C$375,3,FALSE))</f>
        <v/>
      </c>
      <c r="AS9" s="65">
        <f>IF(AQ9="","",IF(MONTH(AQ9+1)=AQ4,AQ9+1,""))</f>
        <v>43584</v>
      </c>
      <c r="AT9" s="70" t="str">
        <f>IF(VLOOKUP(AS9,スケジュール設定!$A$4:$C$375,3,FALSE)=0,"",VLOOKUP(AS9,スケジュール設定!$A$4:$C$375,3,FALSE))</f>
        <v>昭和の日</v>
      </c>
      <c r="AU9" s="65">
        <f>IF(AS9="","",IF(MONTH(AS9+1)=AQ4,AS9+1,""))</f>
        <v>43585</v>
      </c>
      <c r="AV9" s="70" t="str">
        <f>IF(VLOOKUP(AU9,スケジュール設定!$A$4:$C$375,3,FALSE)=0,"",VLOOKUP(AU9,スケジュール設定!$A$4:$C$375,3,FALSE))</f>
        <v>国民の休日</v>
      </c>
      <c r="AW9" s="65" t="str">
        <f>IF(AU9="","",IF(MONTH(AU9+1)=AQ4,AU9+1,""))</f>
        <v/>
      </c>
      <c r="AX9" s="70" t="str">
        <f>IF(VLOOKUP(AW9,スケジュール設定!$A$4:$C$375,3,FALSE)=0,"",VLOOKUP(AW9,スケジュール設定!$A$4:$C$375,3,FALSE))</f>
        <v/>
      </c>
      <c r="AY9" s="65" t="str">
        <f>IF(AW9="","",IF(MONTH(AW9+1)=AQ4,AW9+1,""))</f>
        <v/>
      </c>
      <c r="AZ9" s="70" t="str">
        <f>IF(VLOOKUP(AY9,スケジュール設定!$A$4:$C$375,3,FALSE)=0,"",VLOOKUP(AY9,スケジュール設定!$A$4:$C$375,3,FALSE))</f>
        <v/>
      </c>
      <c r="BA9" s="65" t="str">
        <f>IF(AY9="","",IF(MONTH(AY9+1)=AQ4,AY9+1,""))</f>
        <v/>
      </c>
      <c r="BB9" s="70" t="str">
        <f>IF(VLOOKUP(BA9,スケジュール設定!$A$4:$C$375,3,FALSE)=0,"",VLOOKUP(BA9,スケジュール設定!$A$4:$C$375,3,FALSE))</f>
        <v/>
      </c>
      <c r="BC9" s="67" t="str">
        <f>IF(BA9="","",IF(MONTH(BA9+1)=AQ4,BA9+1,""))</f>
        <v/>
      </c>
      <c r="BD9" s="70" t="str">
        <f>IF(VLOOKUP(BC9,スケジュール設定!$A$4:$C$375,3,FALSE)=0,"",VLOOKUP(BC9,スケジュール設定!$A$4:$C$375,3,FALSE))</f>
        <v/>
      </c>
      <c r="BE9" s="65">
        <f>IF(BQ8="","",IF(MONTH(BQ8+1)=BE4,BQ8+1,""))</f>
        <v>43611</v>
      </c>
      <c r="BF9" s="70" t="str">
        <f>IF(VLOOKUP(BE9,スケジュール設定!$A$4:$C$375,3,FALSE)=0,"",VLOOKUP(BE9,スケジュール設定!$A$4:$C$375,3,FALSE))</f>
        <v/>
      </c>
      <c r="BG9" s="65">
        <f>IF(BE9="","",IF(MONTH(BE9+1)=BE4,BE9+1,""))</f>
        <v>43612</v>
      </c>
      <c r="BH9" s="70" t="str">
        <f>IF(VLOOKUP(BG9,スケジュール設定!$A$4:$C$375,3,FALSE)=0,"",VLOOKUP(BG9,スケジュール設定!$A$4:$C$375,3,FALSE))</f>
        <v/>
      </c>
      <c r="BI9" s="65">
        <f>IF(BG9="","",IF(MONTH(BG9+1)=BE4,BG9+1,""))</f>
        <v>43613</v>
      </c>
      <c r="BJ9" s="70" t="str">
        <f>IF(VLOOKUP(BI9,スケジュール設定!$A$4:$C$375,3,FALSE)=0,"",VLOOKUP(BI9,スケジュール設定!$A$4:$C$375,3,FALSE))</f>
        <v/>
      </c>
      <c r="BK9" s="65">
        <f>IF(BI9="","",IF(MONTH(BI9+1)=BE4,BI9+1,""))</f>
        <v>43614</v>
      </c>
      <c r="BL9" s="70" t="str">
        <f>IF(VLOOKUP(BK9,スケジュール設定!$A$4:$C$375,3,FALSE)=0,"",VLOOKUP(BK9,スケジュール設定!$A$4:$C$375,3,FALSE))</f>
        <v/>
      </c>
      <c r="BM9" s="65">
        <f>IF(BK9="","",IF(MONTH(BK9+1)=BE4,BK9+1,""))</f>
        <v>43615</v>
      </c>
      <c r="BN9" s="70" t="str">
        <f>IF(VLOOKUP(BM9,スケジュール設定!$A$4:$C$375,3,FALSE)=0,"",VLOOKUP(BM9,スケジュール設定!$A$4:$C$375,3,FALSE))</f>
        <v/>
      </c>
      <c r="BO9" s="65">
        <f>IF(BM9="","",IF(MONTH(BM9+1)=BE4,BM9+1,""))</f>
        <v>43616</v>
      </c>
      <c r="BP9" s="70" t="str">
        <f>IF(VLOOKUP(BO9,スケジュール設定!$A$4:$C$375,3,FALSE)=0,"",VLOOKUP(BO9,スケジュール設定!$A$4:$C$375,3,FALSE))</f>
        <v/>
      </c>
      <c r="BQ9" s="67" t="str">
        <f>IF(BO9="","",IF(MONTH(BO9+1)=BE4,BO9+1,""))</f>
        <v/>
      </c>
      <c r="BR9" s="70" t="str">
        <f>IF(VLOOKUP(BQ9,スケジュール設定!$A$4:$C$375,3,FALSE)=0,"",VLOOKUP(BQ9,スケジュール設定!$A$4:$C$375,3,FALSE))</f>
        <v/>
      </c>
      <c r="BS9" s="65">
        <f>IF(CE8="","",IF(MONTH(CE8+1)=BS4,CE8+1,""))</f>
        <v>43639</v>
      </c>
      <c r="BT9" s="70" t="str">
        <f>IF(VLOOKUP(BS9,スケジュール設定!$A$4:$C$375,3,FALSE)=0,"",VLOOKUP(BS9,スケジュール設定!$A$4:$C$375,3,FALSE))</f>
        <v/>
      </c>
      <c r="BU9" s="65">
        <f>IF(BS9="","",IF(MONTH(BS9+1)=BS4,BS9+1,""))</f>
        <v>43640</v>
      </c>
      <c r="BV9" s="70" t="str">
        <f>IF(VLOOKUP(BU9,スケジュール設定!$A$4:$C$375,3,FALSE)=0,"",VLOOKUP(BU9,スケジュール設定!$A$4:$C$375,3,FALSE))</f>
        <v/>
      </c>
      <c r="BW9" s="65">
        <f>IF(BU9="","",IF(MONTH(BU9+1)=BS4,BU9+1,""))</f>
        <v>43641</v>
      </c>
      <c r="BX9" s="70" t="str">
        <f>IF(VLOOKUP(BW9,スケジュール設定!$A$4:$C$375,3,FALSE)=0,"",VLOOKUP(BW9,スケジュール設定!$A$4:$C$375,3,FALSE))</f>
        <v/>
      </c>
      <c r="BY9" s="65">
        <f>IF(BW9="","",IF(MONTH(BW9+1)=BS4,BW9+1,""))</f>
        <v>43642</v>
      </c>
      <c r="BZ9" s="70" t="str">
        <f>IF(VLOOKUP(BY9,スケジュール設定!$A$4:$C$375,3,FALSE)=0,"",VLOOKUP(BY9,スケジュール設定!$A$4:$C$375,3,FALSE))</f>
        <v/>
      </c>
      <c r="CA9" s="65">
        <f>IF(BY9="","",IF(MONTH(BY9+1)=BS4,BY9+1,""))</f>
        <v>43643</v>
      </c>
      <c r="CB9" s="70" t="str">
        <f>IF(VLOOKUP(CA9,スケジュール設定!$A$4:$C$375,3,FALSE)=0,"",VLOOKUP(CA9,スケジュール設定!$A$4:$C$375,3,FALSE))</f>
        <v/>
      </c>
      <c r="CC9" s="65">
        <f>IF(CA9="","",IF(MONTH(CA9+1)=BS4,CA9+1,""))</f>
        <v>43644</v>
      </c>
      <c r="CD9" s="70" t="str">
        <f>IF(VLOOKUP(CC9,スケジュール設定!$A$4:$C$375,3,FALSE)=0,"",VLOOKUP(CC9,スケジュール設定!$A$4:$C$375,3,FALSE))</f>
        <v/>
      </c>
      <c r="CE9" s="67">
        <f>IF(CC9="","",IF(MONTH(CC9+1)=BS4,CC9+1,""))</f>
        <v>43645</v>
      </c>
      <c r="CF9" s="70" t="str">
        <f>IF(VLOOKUP(CE9,スケジュール設定!$A$4:$C$375,3,FALSE)=0,"",VLOOKUP(CE9,スケジュール設定!$A$4:$C$375,3,FALSE))</f>
        <v/>
      </c>
      <c r="CG9" s="65">
        <f>IF(CS8="","",IF(MONTH(CS8+1)=CG4,CS8+1,""))</f>
        <v>43674</v>
      </c>
      <c r="CH9" s="70" t="str">
        <f>IF(VLOOKUP(CG9,スケジュール設定!$A$4:$C$375,3,FALSE)=0,"",VLOOKUP(CG9,スケジュール設定!$A$4:$C$375,3,FALSE))</f>
        <v/>
      </c>
      <c r="CI9" s="65">
        <f>IF(CG9="","",IF(MONTH(CG9+1)=CG4,CG9+1,""))</f>
        <v>43675</v>
      </c>
      <c r="CJ9" s="70" t="str">
        <f>IF(VLOOKUP(CI9,スケジュール設定!$A$4:$C$375,3,FALSE)=0,"",VLOOKUP(CI9,スケジュール設定!$A$4:$C$375,3,FALSE))</f>
        <v/>
      </c>
      <c r="CK9" s="65">
        <f>IF(CI9="","",IF(MONTH(CI9+1)=CG4,CI9+1,""))</f>
        <v>43676</v>
      </c>
      <c r="CL9" s="70" t="str">
        <f>IF(VLOOKUP(CK9,スケジュール設定!$A$4:$C$375,3,FALSE)=0,"",VLOOKUP(CK9,スケジュール設定!$A$4:$C$375,3,FALSE))</f>
        <v/>
      </c>
      <c r="CM9" s="65">
        <f>IF(CK9="","",IF(MONTH(CK9+1)=CG4,CK9+1,""))</f>
        <v>43677</v>
      </c>
      <c r="CN9" s="70" t="str">
        <f>IF(VLOOKUP(CM9,スケジュール設定!$A$4:$C$375,3,FALSE)=0,"",VLOOKUP(CM9,スケジュール設定!$A$4:$C$375,3,FALSE))</f>
        <v/>
      </c>
      <c r="CO9" s="65" t="str">
        <f>IF(CM9="","",IF(MONTH(CM9+1)=CG4,CM9+1,""))</f>
        <v/>
      </c>
      <c r="CP9" s="70" t="str">
        <f>IF(VLOOKUP(CO9,スケジュール設定!$A$4:$C$375,3,FALSE)=0,"",VLOOKUP(CO9,スケジュール設定!$A$4:$C$375,3,FALSE))</f>
        <v/>
      </c>
      <c r="CQ9" s="65" t="str">
        <f>IF(CO9="","",IF(MONTH(CO9+1)=CG4,CO9+1,""))</f>
        <v/>
      </c>
      <c r="CR9" s="70" t="str">
        <f>IF(VLOOKUP(CQ9,スケジュール設定!$A$4:$C$375,3,FALSE)=0,"",VLOOKUP(CQ9,スケジュール設定!$A$4:$C$375,3,FALSE))</f>
        <v/>
      </c>
      <c r="CS9" s="67" t="str">
        <f>IF(CQ9="","",IF(MONTH(CQ9+1)=CG4,CQ9+1,""))</f>
        <v/>
      </c>
      <c r="CT9" s="70" t="str">
        <f>IF(VLOOKUP(CS9,スケジュール設定!$A$4:$C$375,3,FALSE)=0,"",VLOOKUP(CS9,スケジュール設定!$A$4:$C$375,3,FALSE))</f>
        <v/>
      </c>
      <c r="CU9" s="65">
        <f>IF(DG8="","",IF(MONTH(DG8+1)=CU4,DG8+1,""))</f>
        <v>43702</v>
      </c>
      <c r="CV9" s="70" t="str">
        <f>IF(VLOOKUP(CU9,スケジュール設定!$A$4:$C$375,3,FALSE)=0,"",VLOOKUP(CU9,スケジュール設定!$A$4:$C$375,3,FALSE))</f>
        <v/>
      </c>
      <c r="CW9" s="65">
        <f>IF(CU9="","",IF(MONTH(CU9+1)=CU4,CU9+1,""))</f>
        <v>43703</v>
      </c>
      <c r="CX9" s="70" t="str">
        <f>IF(VLOOKUP(CW9,スケジュール設定!$A$4:$C$375,3,FALSE)=0,"",VLOOKUP(CW9,スケジュール設定!$A$4:$C$375,3,FALSE))</f>
        <v/>
      </c>
      <c r="CY9" s="65">
        <f>IF(CW9="","",IF(MONTH(CW9+1)=CU4,CW9+1,""))</f>
        <v>43704</v>
      </c>
      <c r="CZ9" s="70" t="str">
        <f>IF(VLOOKUP(CY9,スケジュール設定!$A$4:$C$375,3,FALSE)=0,"",VLOOKUP(CY9,スケジュール設定!$A$4:$C$375,3,FALSE))</f>
        <v/>
      </c>
      <c r="DA9" s="65">
        <f>IF(CY9="","",IF(MONTH(CY9+1)=CU4,CY9+1,""))</f>
        <v>43705</v>
      </c>
      <c r="DB9" s="70" t="str">
        <f>IF(VLOOKUP(DA9,スケジュール設定!$A$4:$C$375,3,FALSE)=0,"",VLOOKUP(DA9,スケジュール設定!$A$4:$C$375,3,FALSE))</f>
        <v/>
      </c>
      <c r="DC9" s="65">
        <f>IF(DA9="","",IF(MONTH(DA9+1)=CU4,DA9+1,""))</f>
        <v>43706</v>
      </c>
      <c r="DD9" s="70" t="str">
        <f>IF(VLOOKUP(DC9,スケジュール設定!$A$4:$C$375,3,FALSE)=0,"",VLOOKUP(DC9,スケジュール設定!$A$4:$C$375,3,FALSE))</f>
        <v/>
      </c>
      <c r="DE9" s="65">
        <f>IF(DC9="","",IF(MONTH(DC9+1)=CU4,DC9+1,""))</f>
        <v>43707</v>
      </c>
      <c r="DF9" s="70" t="str">
        <f>IF(VLOOKUP(DE9,スケジュール設定!$A$4:$C$375,3,FALSE)=0,"",VLOOKUP(DE9,スケジュール設定!$A$4:$C$375,3,FALSE))</f>
        <v/>
      </c>
      <c r="DG9" s="67">
        <f>IF(DE9="","",IF(MONTH(DE9+1)=CU4,DE9+1,""))</f>
        <v>43708</v>
      </c>
      <c r="DH9" s="70" t="str">
        <f>IF(VLOOKUP(DG9,スケジュール設定!$A$4:$C$375,3,FALSE)=0,"",VLOOKUP(DG9,スケジュール設定!$A$4:$C$375,3,FALSE))</f>
        <v/>
      </c>
      <c r="DI9" s="65">
        <f>IF(DU8="","",IF(MONTH(DU8+1)=DI4,DU8+1,""))</f>
        <v>43737</v>
      </c>
      <c r="DJ9" s="70" t="str">
        <f>IF(VLOOKUP(DI9,スケジュール設定!$A$4:$C$375,3,FALSE)=0,"",VLOOKUP(DI9,スケジュール設定!$A$4:$C$375,3,FALSE))</f>
        <v/>
      </c>
      <c r="DK9" s="65">
        <f>IF(DI9="","",IF(MONTH(DI9+1)=DI4,DI9+1,""))</f>
        <v>43738</v>
      </c>
      <c r="DL9" s="70" t="str">
        <f>IF(VLOOKUP(DK9,スケジュール設定!$A$4:$C$375,3,FALSE)=0,"",VLOOKUP(DK9,スケジュール設定!$A$4:$C$375,3,FALSE))</f>
        <v/>
      </c>
      <c r="DM9" s="65" t="str">
        <f>IF(DK9="","",IF(MONTH(DK9+1)=DI4,DK9+1,""))</f>
        <v/>
      </c>
      <c r="DN9" s="70" t="str">
        <f>IF(VLOOKUP(DM9,スケジュール設定!$A$4:$C$375,3,FALSE)=0,"",VLOOKUP(DM9,スケジュール設定!$A$4:$C$375,3,FALSE))</f>
        <v/>
      </c>
      <c r="DO9" s="65" t="str">
        <f>IF(DM9="","",IF(MONTH(DM9+1)=DI4,DM9+1,""))</f>
        <v/>
      </c>
      <c r="DP9" s="70" t="str">
        <f>IF(VLOOKUP(DO9,スケジュール設定!$A$4:$C$375,3,FALSE)=0,"",VLOOKUP(DO9,スケジュール設定!$A$4:$C$375,3,FALSE))</f>
        <v/>
      </c>
      <c r="DQ9" s="65" t="str">
        <f>IF(DO9="","",IF(MONTH(DO9+1)=DI4,DO9+1,""))</f>
        <v/>
      </c>
      <c r="DR9" s="70" t="str">
        <f>IF(VLOOKUP(DQ9,スケジュール設定!$A$4:$C$375,3,FALSE)=0,"",VLOOKUP(DQ9,スケジュール設定!$A$4:$C$375,3,FALSE))</f>
        <v/>
      </c>
      <c r="DS9" s="65" t="str">
        <f>IF(DQ9="","",IF(MONTH(DQ9+1)=DI4,DQ9+1,""))</f>
        <v/>
      </c>
      <c r="DT9" s="70" t="str">
        <f>IF(VLOOKUP(DS9,スケジュール設定!$A$4:$C$375,3,FALSE)=0,"",VLOOKUP(DS9,スケジュール設定!$A$4:$C$375,3,FALSE))</f>
        <v/>
      </c>
      <c r="DU9" s="67" t="str">
        <f>IF(DS9="","",IF(MONTH(DS9+1)=DI4,DS9+1,""))</f>
        <v/>
      </c>
      <c r="DV9" s="70" t="str">
        <f>IF(VLOOKUP(DU9,スケジュール設定!$A$4:$C$375,3,FALSE)=0,"",VLOOKUP(DU9,スケジュール設定!$A$4:$C$375,3,FALSE))</f>
        <v/>
      </c>
      <c r="DW9" s="65">
        <f>IF(EI8="","",IF(MONTH(EI8+1)=DW4,EI8+1,""))</f>
        <v>43765</v>
      </c>
      <c r="DX9" s="70" t="str">
        <f>IF(VLOOKUP(DW9,スケジュール設定!$A$4:$C$375,3,FALSE)=0,"",VLOOKUP(DW9,スケジュール設定!$A$4:$C$375,3,FALSE))</f>
        <v/>
      </c>
      <c r="DY9" s="65">
        <f>IF(DW9="","",IF(MONTH(DW9+1)=DW4,DW9+1,""))</f>
        <v>43766</v>
      </c>
      <c r="DZ9" s="70" t="str">
        <f>IF(VLOOKUP(DY9,スケジュール設定!$A$4:$C$375,3,FALSE)=0,"",VLOOKUP(DY9,スケジュール設定!$A$4:$C$375,3,FALSE))</f>
        <v/>
      </c>
      <c r="EA9" s="65">
        <f>IF(DY9="","",IF(MONTH(DY9+1)=DW4,DY9+1,""))</f>
        <v>43767</v>
      </c>
      <c r="EB9" s="70" t="str">
        <f>IF(VLOOKUP(EA9,スケジュール設定!$A$4:$C$375,3,FALSE)=0,"",VLOOKUP(EA9,スケジュール設定!$A$4:$C$375,3,FALSE))</f>
        <v/>
      </c>
      <c r="EC9" s="65">
        <f>IF(EA9="","",IF(MONTH(EA9+1)=DW4,EA9+1,""))</f>
        <v>43768</v>
      </c>
      <c r="ED9" s="70" t="str">
        <f>IF(VLOOKUP(EC9,スケジュール設定!$A$4:$C$375,3,FALSE)=0,"",VLOOKUP(EC9,スケジュール設定!$A$4:$C$375,3,FALSE))</f>
        <v/>
      </c>
      <c r="EE9" s="65">
        <f>IF(EC9="","",IF(MONTH(EC9+1)=DW4,EC9+1,""))</f>
        <v>43769</v>
      </c>
      <c r="EF9" s="70" t="str">
        <f>IF(VLOOKUP(EE9,スケジュール設定!$A$4:$C$375,3,FALSE)=0,"",VLOOKUP(EE9,スケジュール設定!$A$4:$C$375,3,FALSE))</f>
        <v/>
      </c>
      <c r="EG9" s="65" t="str">
        <f>IF(EE9="","",IF(MONTH(EE9+1)=DW4,EE9+1,""))</f>
        <v/>
      </c>
      <c r="EH9" s="70" t="str">
        <f>IF(VLOOKUP(EG9,スケジュール設定!$A$4:$C$375,3,FALSE)=0,"",VLOOKUP(EG9,スケジュール設定!$A$4:$C$375,3,FALSE))</f>
        <v/>
      </c>
      <c r="EI9" s="67" t="str">
        <f>IF(EG9="","",IF(MONTH(EG9+1)=DW4,EG9+1,""))</f>
        <v/>
      </c>
      <c r="EJ9" s="70" t="str">
        <f>IF(VLOOKUP(EI9,スケジュール設定!$A$4:$C$375,3,FALSE)=0,"",VLOOKUP(EI9,スケジュール設定!$A$4:$C$375,3,FALSE))</f>
        <v/>
      </c>
      <c r="EK9" s="65">
        <f>IF(EW8="","",IF(MONTH(EW8+1)=EK4,EW8+1,""))</f>
        <v>43793</v>
      </c>
      <c r="EL9" s="70" t="str">
        <f>IF(VLOOKUP(EK9,スケジュール設定!$A$4:$C$375,3,FALSE)=0,"",VLOOKUP(EK9,スケジュール設定!$A$4:$C$375,3,FALSE))</f>
        <v/>
      </c>
      <c r="EM9" s="65">
        <f>IF(EK9="","",IF(MONTH(EK9+1)=EK4,EK9+1,""))</f>
        <v>43794</v>
      </c>
      <c r="EN9" s="70" t="str">
        <f>IF(VLOOKUP(EM9,スケジュール設定!$A$4:$C$375,3,FALSE)=0,"",VLOOKUP(EM9,スケジュール設定!$A$4:$C$375,3,FALSE))</f>
        <v/>
      </c>
      <c r="EO9" s="65">
        <f>IF(EM9="","",IF(MONTH(EM9+1)=EK4,EM9+1,""))</f>
        <v>43795</v>
      </c>
      <c r="EP9" s="70" t="str">
        <f>IF(VLOOKUP(EO9,スケジュール設定!$A$4:$C$375,3,FALSE)=0,"",VLOOKUP(EO9,スケジュール設定!$A$4:$C$375,3,FALSE))</f>
        <v/>
      </c>
      <c r="EQ9" s="65">
        <f>IF(EO9="","",IF(MONTH(EO9+1)=EK4,EO9+1,""))</f>
        <v>43796</v>
      </c>
      <c r="ER9" s="70" t="str">
        <f>IF(VLOOKUP(EQ9,スケジュール設定!$A$4:$C$375,3,FALSE)=0,"",VLOOKUP(EQ9,スケジュール設定!$A$4:$C$375,3,FALSE))</f>
        <v/>
      </c>
      <c r="ES9" s="65">
        <f>IF(EQ9="","",IF(MONTH(EQ9+1)=EK4,EQ9+1,""))</f>
        <v>43797</v>
      </c>
      <c r="ET9" s="70" t="str">
        <f>IF(VLOOKUP(ES9,スケジュール設定!$A$4:$C$375,3,FALSE)=0,"",VLOOKUP(ES9,スケジュール設定!$A$4:$C$375,3,FALSE))</f>
        <v/>
      </c>
      <c r="EU9" s="65">
        <f>IF(ES9="","",IF(MONTH(ES9+1)=EK4,ES9+1,""))</f>
        <v>43798</v>
      </c>
      <c r="EV9" s="70" t="str">
        <f>IF(VLOOKUP(EU9,スケジュール設定!$A$4:$C$375,3,FALSE)=0,"",VLOOKUP(EU9,スケジュール設定!$A$4:$C$375,3,FALSE))</f>
        <v/>
      </c>
      <c r="EW9" s="67">
        <f>IF(EU9="","",IF(MONTH(EU9+1)=EK4,EU9+1,""))</f>
        <v>43799</v>
      </c>
      <c r="EX9" s="70" t="str">
        <f>IF(VLOOKUP(EW9,スケジュール設定!$A$4:$C$375,3,FALSE)=0,"",VLOOKUP(EW9,スケジュール設定!$A$4:$C$375,3,FALSE))</f>
        <v/>
      </c>
      <c r="EY9" s="65">
        <f>IF(FK8="","",IF(MONTH(FK8+1)=EY4,FK8+1,""))</f>
        <v>43828</v>
      </c>
      <c r="EZ9" s="70" t="str">
        <f>IF(VLOOKUP(EY9,スケジュール設定!$A$4:$C$375,3,FALSE)=0,"",VLOOKUP(EY9,スケジュール設定!$A$4:$C$375,3,FALSE))</f>
        <v/>
      </c>
      <c r="FA9" s="65">
        <f>IF(EY9="","",IF(MONTH(EY9+1)=EY4,EY9+1,""))</f>
        <v>43829</v>
      </c>
      <c r="FB9" s="70" t="str">
        <f>IF(VLOOKUP(FA9,スケジュール設定!$A$4:$C$375,3,FALSE)=0,"",VLOOKUP(FA9,スケジュール設定!$A$4:$C$375,3,FALSE))</f>
        <v/>
      </c>
      <c r="FC9" s="65">
        <f>IF(FA9="","",IF(MONTH(FA9+1)=EY4,FA9+1,""))</f>
        <v>43830</v>
      </c>
      <c r="FD9" s="70" t="str">
        <f>IF(VLOOKUP(FC9,スケジュール設定!$A$4:$C$375,3,FALSE)=0,"",VLOOKUP(FC9,スケジュール設定!$A$4:$C$375,3,FALSE))</f>
        <v/>
      </c>
      <c r="FE9" s="65" t="str">
        <f>IF(FC9="","",IF(MONTH(FC9+1)=EY4,FC9+1,""))</f>
        <v/>
      </c>
      <c r="FF9" s="70" t="str">
        <f>IF(VLOOKUP(FE9,スケジュール設定!$A$4:$C$375,3,FALSE)=0,"",VLOOKUP(FE9,スケジュール設定!$A$4:$C$375,3,FALSE))</f>
        <v/>
      </c>
      <c r="FG9" s="65" t="str">
        <f>IF(FE9="","",IF(MONTH(FE9+1)=EY4,FE9+1,""))</f>
        <v/>
      </c>
      <c r="FH9" s="70" t="str">
        <f>IF(VLOOKUP(FG9,スケジュール設定!$A$4:$C$375,3,FALSE)=0,"",VLOOKUP(FG9,スケジュール設定!$A$4:$C$375,3,FALSE))</f>
        <v/>
      </c>
      <c r="FI9" s="65" t="str">
        <f>IF(FG9="","",IF(MONTH(FG9+1)=EY4,FG9+1,""))</f>
        <v/>
      </c>
      <c r="FJ9" s="70" t="str">
        <f>IF(VLOOKUP(FI9,スケジュール設定!$A$4:$C$375,3,FALSE)=0,"",VLOOKUP(FI9,スケジュール設定!$A$4:$C$375,3,FALSE))</f>
        <v/>
      </c>
      <c r="FK9" s="67" t="str">
        <f>IF(FI9="","",IF(MONTH(FI9+1)=EY4,FI9+1,""))</f>
        <v/>
      </c>
      <c r="FL9" s="70" t="str">
        <f>IF(VLOOKUP(FK9,スケジュール設定!$A$4:$C$375,3,FALSE)=0,"",VLOOKUP(FK9,スケジュール設定!$A$4:$C$375,3,FALSE))</f>
        <v/>
      </c>
    </row>
    <row r="10" spans="1:168" s="72" customFormat="1" ht="68.400000000000006" customHeight="1">
      <c r="A10" s="69" t="str">
        <f>IF(M9="","",IF(MONTH(M9+1)=A4,M9+1,""))</f>
        <v/>
      </c>
      <c r="B10" s="70" t="str">
        <f>IF(VLOOKUP(A10,スケジュール設定!$A$4:$C$375,3,FALSE)=0,"",VLOOKUP(A10,スケジュール設定!$A$4:$C$375,3,FALSE))</f>
        <v/>
      </c>
      <c r="C10" s="69" t="str">
        <f>IF(A10="","",IF(MONTH(A10+1)=A4,A10+1,""))</f>
        <v/>
      </c>
      <c r="D10" s="70" t="str">
        <f>IF(VLOOKUP(C10,スケジュール設定!$A$4:$C$375,3,FALSE)=0,"",VLOOKUP(C10,スケジュール設定!$A$4:$C$375,3,FALSE))</f>
        <v/>
      </c>
      <c r="E10" s="69" t="str">
        <f>IF(C10="","",IF(MONTH(C10+1)=A4,C10+1,""))</f>
        <v/>
      </c>
      <c r="F10" s="70" t="str">
        <f>IF(VLOOKUP(E10,スケジュール設定!$A$4:$C$375,3,FALSE)=0,"",VLOOKUP(E10,スケジュール設定!$A$4:$C$375,3,FALSE))</f>
        <v/>
      </c>
      <c r="G10" s="69" t="str">
        <f>IF(E10="","",IF(MONTH(E10+1)=A4,E10+1,""))</f>
        <v/>
      </c>
      <c r="H10" s="70" t="str">
        <f>IF(VLOOKUP(G10,スケジュール設定!$A$4:$C$375,3,FALSE)=0,"",VLOOKUP(G10,スケジュール設定!$A$4:$C$375,3,FALSE))</f>
        <v/>
      </c>
      <c r="I10" s="69" t="str">
        <f>IF(G10="","",IF(MONTH(G10+1)=A4,G10+1,""))</f>
        <v/>
      </c>
      <c r="J10" s="70" t="str">
        <f>IF(VLOOKUP(I10,スケジュール設定!$A$4:$C$375,3,FALSE)=0,"",VLOOKUP(I10,スケジュール設定!$A$4:$C$375,3,FALSE))</f>
        <v/>
      </c>
      <c r="K10" s="69" t="str">
        <f>IF(I10="","",IF(MONTH(I10+1)=A4,I10+1,""))</f>
        <v/>
      </c>
      <c r="L10" s="70" t="str">
        <f>IF(VLOOKUP(K10,スケジュール設定!$A$4:$C$375,3,FALSE)=0,"",VLOOKUP(K10,スケジュール設定!$A$4:$C$375,3,FALSE))</f>
        <v/>
      </c>
      <c r="M10" s="71" t="str">
        <f>IF(K10="","",IF(MONTH(K10+1)=A4,K10+1,""))</f>
        <v/>
      </c>
      <c r="N10" s="70" t="str">
        <f>IF(VLOOKUP(M10,スケジュール設定!$A$4:$C$375,3,FALSE)=0,"",VLOOKUP(M10,スケジュール設定!$A$4:$C$375,3,FALSE))</f>
        <v/>
      </c>
      <c r="O10" s="69" t="str">
        <f>IF(AA9="","",IF(MONTH(AA9+1)=O4,AA9+1,""))</f>
        <v/>
      </c>
      <c r="P10" s="70" t="str">
        <f>IF(VLOOKUP(O10,スケジュール設定!$A$4:$C$375,3,FALSE)=0,"",VLOOKUP(O10,スケジュール設定!$A$4:$C$375,3,FALSE))</f>
        <v/>
      </c>
      <c r="Q10" s="69" t="str">
        <f>IF(O10="","",IF(MONTH(O10+1)=O4,O10+1,""))</f>
        <v/>
      </c>
      <c r="R10" s="70" t="str">
        <f>IF(VLOOKUP(Q10,スケジュール設定!$A$4:$C$375,3,FALSE)=0,"",VLOOKUP(Q10,スケジュール設定!$A$4:$C$375,3,FALSE))</f>
        <v/>
      </c>
      <c r="S10" s="69" t="str">
        <f>IF(Q10="","",IF(MONTH(Q10+1)=O4,Q10+1,""))</f>
        <v/>
      </c>
      <c r="T10" s="70" t="str">
        <f>IF(VLOOKUP(S10,スケジュール設定!$A$4:$C$375,3,FALSE)=0,"",VLOOKUP(S10,スケジュール設定!$A$4:$C$375,3,FALSE))</f>
        <v/>
      </c>
      <c r="U10" s="69" t="str">
        <f>IF(S10="","",IF(MONTH(S10+1)=O4,S10+1,""))</f>
        <v/>
      </c>
      <c r="V10" s="70" t="str">
        <f>IF(VLOOKUP(U10,スケジュール設定!$A$4:$C$375,3,FALSE)=0,"",VLOOKUP(U10,スケジュール設定!$A$4:$C$375,3,FALSE))</f>
        <v/>
      </c>
      <c r="W10" s="69" t="str">
        <f>IF(U10="","",IF(MONTH(U10+1)=O4,U10+1,""))</f>
        <v/>
      </c>
      <c r="X10" s="70" t="str">
        <f>IF(VLOOKUP(W10,スケジュール設定!$A$4:$C$375,3,FALSE)=0,"",VLOOKUP(W10,スケジュール設定!$A$4:$C$375,3,FALSE))</f>
        <v/>
      </c>
      <c r="Y10" s="69" t="str">
        <f>IF(W10="","",IF(MONTH(W10+1)=O4,W10+1,""))</f>
        <v/>
      </c>
      <c r="Z10" s="70" t="str">
        <f>IF(VLOOKUP(Y10,スケジュール設定!$A$4:$C$375,3,FALSE)=0,"",VLOOKUP(Y10,スケジュール設定!$A$4:$C$375,3,FALSE))</f>
        <v/>
      </c>
      <c r="AA10" s="71" t="str">
        <f>IF(Y10="","",IF(MONTH(Y10+1)=O4,Y10+1,""))</f>
        <v/>
      </c>
      <c r="AB10" s="70" t="str">
        <f>IF(VLOOKUP(AA10,スケジュール設定!$A$4:$C$375,3,FALSE)=0,"",VLOOKUP(AA10,スケジュール設定!$A$4:$C$375,3,FALSE))</f>
        <v/>
      </c>
      <c r="AC10" s="69">
        <f>IF(AO9="","",IF(MONTH(AO9+1)=AC4,AO9+1,""))</f>
        <v>43555</v>
      </c>
      <c r="AD10" s="70" t="str">
        <f>IF(VLOOKUP(AC10,スケジュール設定!$A$4:$C$375,3,FALSE)=0,"",VLOOKUP(AC10,スケジュール設定!$A$4:$C$375,3,FALSE))</f>
        <v/>
      </c>
      <c r="AE10" s="69" t="str">
        <f>IF(AC10="","",IF(MONTH(AC10+1)=AC4,AC10+1,""))</f>
        <v/>
      </c>
      <c r="AF10" s="70" t="str">
        <f>IF(VLOOKUP(AE10,スケジュール設定!$A$4:$C$375,3,FALSE)=0,"",VLOOKUP(AE10,スケジュール設定!$A$4:$C$375,3,FALSE))</f>
        <v/>
      </c>
      <c r="AG10" s="69" t="str">
        <f>IF(AE10="","",IF(MONTH(AE10+1)=AC4,AE10+1,""))</f>
        <v/>
      </c>
      <c r="AH10" s="70" t="str">
        <f>IF(VLOOKUP(AG10,スケジュール設定!$A$4:$C$375,3,FALSE)=0,"",VLOOKUP(AG10,スケジュール設定!$A$4:$C$375,3,FALSE))</f>
        <v/>
      </c>
      <c r="AI10" s="69" t="str">
        <f>IF(AG10="","",IF(MONTH(AG10+1)=AC4,AG10+1,""))</f>
        <v/>
      </c>
      <c r="AJ10" s="70" t="str">
        <f>IF(VLOOKUP(AI10,スケジュール設定!$A$4:$C$375,3,FALSE)=0,"",VLOOKUP(AI10,スケジュール設定!$A$4:$C$375,3,FALSE))</f>
        <v/>
      </c>
      <c r="AK10" s="69" t="str">
        <f>IF(AI10="","",IF(MONTH(AI10+1)=AC4,AI10+1,""))</f>
        <v/>
      </c>
      <c r="AL10" s="70" t="str">
        <f>IF(VLOOKUP(AK10,スケジュール設定!$A$4:$C$375,3,FALSE)=0,"",VLOOKUP(AK10,スケジュール設定!$A$4:$C$375,3,FALSE))</f>
        <v/>
      </c>
      <c r="AM10" s="69" t="str">
        <f>IF(AK10="","",IF(MONTH(AK10+1)=AC4,AK10+1,""))</f>
        <v/>
      </c>
      <c r="AN10" s="70" t="str">
        <f>IF(VLOOKUP(AM10,スケジュール設定!$A$4:$C$375,3,FALSE)=0,"",VLOOKUP(AM10,スケジュール設定!$A$4:$C$375,3,FALSE))</f>
        <v/>
      </c>
      <c r="AO10" s="71" t="str">
        <f>IF(AM10="","",IF(MONTH(AM10+1)=AC4,AM10+1,""))</f>
        <v/>
      </c>
      <c r="AP10" s="70" t="str">
        <f>IF(VLOOKUP(AO10,スケジュール設定!$A$4:$C$375,3,FALSE)=0,"",VLOOKUP(AO10,スケジュール設定!$A$4:$C$375,3,FALSE))</f>
        <v/>
      </c>
      <c r="AQ10" s="69" t="str">
        <f>IF(BC9="","",IF(MONTH(BC9+1)=AQ4,BC9+1,""))</f>
        <v/>
      </c>
      <c r="AR10" s="70" t="str">
        <f>IF(VLOOKUP(AQ10,スケジュール設定!$A$4:$C$375,3,FALSE)=0,"",VLOOKUP(AQ10,スケジュール設定!$A$4:$C$375,3,FALSE))</f>
        <v/>
      </c>
      <c r="AS10" s="69" t="str">
        <f>IF(AQ10="","",IF(MONTH(AQ10+1)=AQ4,AQ10+1,""))</f>
        <v/>
      </c>
      <c r="AT10" s="70" t="str">
        <f>IF(VLOOKUP(AS10,スケジュール設定!$A$4:$C$375,3,FALSE)=0,"",VLOOKUP(AS10,スケジュール設定!$A$4:$C$375,3,FALSE))</f>
        <v/>
      </c>
      <c r="AU10" s="69" t="str">
        <f>IF(AS10="","",IF(MONTH(AS10+1)=AQ4,AS10+1,""))</f>
        <v/>
      </c>
      <c r="AV10" s="70" t="str">
        <f>IF(VLOOKUP(AU10,スケジュール設定!$A$4:$C$375,3,FALSE)=0,"",VLOOKUP(AU10,スケジュール設定!$A$4:$C$375,3,FALSE))</f>
        <v/>
      </c>
      <c r="AW10" s="69" t="str">
        <f>IF(AU10="","",IF(MONTH(AU10+1)=AQ4,AU10+1,""))</f>
        <v/>
      </c>
      <c r="AX10" s="70" t="str">
        <f>IF(VLOOKUP(AW10,スケジュール設定!$A$4:$C$375,3,FALSE)=0,"",VLOOKUP(AW10,スケジュール設定!$A$4:$C$375,3,FALSE))</f>
        <v/>
      </c>
      <c r="AY10" s="69" t="str">
        <f>IF(AW10="","",IF(MONTH(AW10+1)=AQ4,AW10+1,""))</f>
        <v/>
      </c>
      <c r="AZ10" s="70" t="str">
        <f>IF(VLOOKUP(AY10,スケジュール設定!$A$4:$C$375,3,FALSE)=0,"",VLOOKUP(AY10,スケジュール設定!$A$4:$C$375,3,FALSE))</f>
        <v/>
      </c>
      <c r="BA10" s="69" t="str">
        <f>IF(AY10="","",IF(MONTH(AY10+1)=AQ4,AY10+1,""))</f>
        <v/>
      </c>
      <c r="BB10" s="70" t="str">
        <f>IF(VLOOKUP(BA10,スケジュール設定!$A$4:$C$375,3,FALSE)=0,"",VLOOKUP(BA10,スケジュール設定!$A$4:$C$375,3,FALSE))</f>
        <v/>
      </c>
      <c r="BC10" s="71" t="str">
        <f>IF(BA10="","",IF(MONTH(BA10+1)=AQ4,BA10+1,""))</f>
        <v/>
      </c>
      <c r="BD10" s="70" t="str">
        <f>IF(VLOOKUP(BC10,スケジュール設定!$A$4:$C$375,3,FALSE)=0,"",VLOOKUP(BC10,スケジュール設定!$A$4:$C$375,3,FALSE))</f>
        <v/>
      </c>
      <c r="BE10" s="69" t="str">
        <f>IF(BQ9="","",IF(MONTH(BQ9+1)=BE4,BQ9+1,""))</f>
        <v/>
      </c>
      <c r="BF10" s="70" t="str">
        <f>IF(VLOOKUP(BE10,スケジュール設定!$A$4:$C$375,3,FALSE)=0,"",VLOOKUP(BE10,スケジュール設定!$A$4:$C$375,3,FALSE))</f>
        <v/>
      </c>
      <c r="BG10" s="69" t="str">
        <f>IF(BE10="","",IF(MONTH(BE10+1)=BE4,BE10+1,""))</f>
        <v/>
      </c>
      <c r="BH10" s="70" t="str">
        <f>IF(VLOOKUP(BG10,スケジュール設定!$A$4:$C$375,3,FALSE)=0,"",VLOOKUP(BG10,スケジュール設定!$A$4:$C$375,3,FALSE))</f>
        <v/>
      </c>
      <c r="BI10" s="69" t="str">
        <f>IF(BG10="","",IF(MONTH(BG10+1)=BE4,BG10+1,""))</f>
        <v/>
      </c>
      <c r="BJ10" s="70" t="str">
        <f>IF(VLOOKUP(BI10,スケジュール設定!$A$4:$C$375,3,FALSE)=0,"",VLOOKUP(BI10,スケジュール設定!$A$4:$C$375,3,FALSE))</f>
        <v/>
      </c>
      <c r="BK10" s="69" t="str">
        <f>IF(BI10="","",IF(MONTH(BI10+1)=BE4,BI10+1,""))</f>
        <v/>
      </c>
      <c r="BL10" s="70" t="str">
        <f>IF(VLOOKUP(BK10,スケジュール設定!$A$4:$C$375,3,FALSE)=0,"",VLOOKUP(BK10,スケジュール設定!$A$4:$C$375,3,FALSE))</f>
        <v/>
      </c>
      <c r="BM10" s="69" t="str">
        <f>IF(BK10="","",IF(MONTH(BK10+1)=BE4,BK10+1,""))</f>
        <v/>
      </c>
      <c r="BN10" s="70" t="str">
        <f>IF(VLOOKUP(BM10,スケジュール設定!$A$4:$C$375,3,FALSE)=0,"",VLOOKUP(BM10,スケジュール設定!$A$4:$C$375,3,FALSE))</f>
        <v/>
      </c>
      <c r="BO10" s="69" t="str">
        <f>IF(BM10="","",IF(MONTH(BM10+1)=BE4,BM10+1,""))</f>
        <v/>
      </c>
      <c r="BP10" s="70" t="str">
        <f>IF(VLOOKUP(BO10,スケジュール設定!$A$4:$C$375,3,FALSE)=0,"",VLOOKUP(BO10,スケジュール設定!$A$4:$C$375,3,FALSE))</f>
        <v/>
      </c>
      <c r="BQ10" s="71" t="str">
        <f>IF(BO10="","",IF(MONTH(BO10+1)=BE4,BO10+1,""))</f>
        <v/>
      </c>
      <c r="BR10" s="70" t="str">
        <f>IF(VLOOKUP(BQ10,スケジュール設定!$A$4:$C$375,3,FALSE)=0,"",VLOOKUP(BQ10,スケジュール設定!$A$4:$C$375,3,FALSE))</f>
        <v/>
      </c>
      <c r="BS10" s="69">
        <f>IF(CE9="","",IF(MONTH(CE9+1)=BS4,CE9+1,""))</f>
        <v>43646</v>
      </c>
      <c r="BT10" s="70" t="str">
        <f>IF(VLOOKUP(BS10,スケジュール設定!$A$4:$C$375,3,FALSE)=0,"",VLOOKUP(BS10,スケジュール設定!$A$4:$C$375,3,FALSE))</f>
        <v/>
      </c>
      <c r="BU10" s="69" t="str">
        <f>IF(BS10="","",IF(MONTH(BS10+1)=BS4,BS10+1,""))</f>
        <v/>
      </c>
      <c r="BV10" s="70" t="str">
        <f>IF(VLOOKUP(BU10,スケジュール設定!$A$4:$C$375,3,FALSE)=0,"",VLOOKUP(BU10,スケジュール設定!$A$4:$C$375,3,FALSE))</f>
        <v/>
      </c>
      <c r="BW10" s="69" t="str">
        <f>IF(BU10="","",IF(MONTH(BU10+1)=BS4,BU10+1,""))</f>
        <v/>
      </c>
      <c r="BX10" s="70" t="str">
        <f>IF(VLOOKUP(BW10,スケジュール設定!$A$4:$C$375,3,FALSE)=0,"",VLOOKUP(BW10,スケジュール設定!$A$4:$C$375,3,FALSE))</f>
        <v/>
      </c>
      <c r="BY10" s="69" t="str">
        <f>IF(BW10="","",IF(MONTH(BW10+1)=BS4,BW10+1,""))</f>
        <v/>
      </c>
      <c r="BZ10" s="70" t="str">
        <f>IF(VLOOKUP(BY10,スケジュール設定!$A$4:$C$375,3,FALSE)=0,"",VLOOKUP(BY10,スケジュール設定!$A$4:$C$375,3,FALSE))</f>
        <v/>
      </c>
      <c r="CA10" s="69" t="str">
        <f>IF(BY10="","",IF(MONTH(BY10+1)=BS4,BY10+1,""))</f>
        <v/>
      </c>
      <c r="CB10" s="70" t="str">
        <f>IF(VLOOKUP(CA10,スケジュール設定!$A$4:$C$375,3,FALSE)=0,"",VLOOKUP(CA10,スケジュール設定!$A$4:$C$375,3,FALSE))</f>
        <v/>
      </c>
      <c r="CC10" s="69" t="str">
        <f>IF(CA10="","",IF(MONTH(CA10+1)=BS4,CA10+1,""))</f>
        <v/>
      </c>
      <c r="CD10" s="70" t="str">
        <f>IF(VLOOKUP(CC10,スケジュール設定!$A$4:$C$375,3,FALSE)=0,"",VLOOKUP(CC10,スケジュール設定!$A$4:$C$375,3,FALSE))</f>
        <v/>
      </c>
      <c r="CE10" s="71" t="str">
        <f>IF(CC10="","",IF(MONTH(CC10+1)=BS4,CC10+1,""))</f>
        <v/>
      </c>
      <c r="CF10" s="70" t="str">
        <f>IF(VLOOKUP(CE10,スケジュール設定!$A$4:$C$375,3,FALSE)=0,"",VLOOKUP(CE10,スケジュール設定!$A$4:$C$375,3,FALSE))</f>
        <v/>
      </c>
      <c r="CG10" s="69" t="str">
        <f>IF(CS9="","",IF(MONTH(CS9+1)=CG4,CS9+1,""))</f>
        <v/>
      </c>
      <c r="CH10" s="70" t="str">
        <f>IF(VLOOKUP(CG10,スケジュール設定!$A$4:$C$375,3,FALSE)=0,"",VLOOKUP(CG10,スケジュール設定!$A$4:$C$375,3,FALSE))</f>
        <v/>
      </c>
      <c r="CI10" s="69" t="str">
        <f>IF(CG10="","",IF(MONTH(CG10+1)=CG4,CG10+1,""))</f>
        <v/>
      </c>
      <c r="CJ10" s="70" t="str">
        <f>IF(VLOOKUP(CI10,スケジュール設定!$A$4:$C$375,3,FALSE)=0,"",VLOOKUP(CI10,スケジュール設定!$A$4:$C$375,3,FALSE))</f>
        <v/>
      </c>
      <c r="CK10" s="69" t="str">
        <f>IF(CI10="","",IF(MONTH(CI10+1)=CG4,CI10+1,""))</f>
        <v/>
      </c>
      <c r="CL10" s="70" t="str">
        <f>IF(VLOOKUP(CK10,スケジュール設定!$A$4:$C$375,3,FALSE)=0,"",VLOOKUP(CK10,スケジュール設定!$A$4:$C$375,3,FALSE))</f>
        <v/>
      </c>
      <c r="CM10" s="69" t="str">
        <f>IF(CK10="","",IF(MONTH(CK10+1)=CG4,CK10+1,""))</f>
        <v/>
      </c>
      <c r="CN10" s="70" t="str">
        <f>IF(VLOOKUP(CM10,スケジュール設定!$A$4:$C$375,3,FALSE)=0,"",VLOOKUP(CM10,スケジュール設定!$A$4:$C$375,3,FALSE))</f>
        <v/>
      </c>
      <c r="CO10" s="69" t="str">
        <f>IF(CM10="","",IF(MONTH(CM10+1)=CG4,CM10+1,""))</f>
        <v/>
      </c>
      <c r="CP10" s="70" t="str">
        <f>IF(VLOOKUP(CO10,スケジュール設定!$A$4:$C$375,3,FALSE)=0,"",VLOOKUP(CO10,スケジュール設定!$A$4:$C$375,3,FALSE))</f>
        <v/>
      </c>
      <c r="CQ10" s="69" t="str">
        <f>IF(CO10="","",IF(MONTH(CO10+1)=CG4,CO10+1,""))</f>
        <v/>
      </c>
      <c r="CR10" s="70" t="str">
        <f>IF(VLOOKUP(CQ10,スケジュール設定!$A$4:$C$375,3,FALSE)=0,"",VLOOKUP(CQ10,スケジュール設定!$A$4:$C$375,3,FALSE))</f>
        <v/>
      </c>
      <c r="CS10" s="71" t="str">
        <f>IF(CQ10="","",IF(MONTH(CQ10+1)=CG4,CQ10+1,""))</f>
        <v/>
      </c>
      <c r="CT10" s="70" t="str">
        <f>IF(VLOOKUP(CS10,スケジュール設定!$A$4:$C$375,3,FALSE)=0,"",VLOOKUP(CS10,スケジュール設定!$A$4:$C$375,3,FALSE))</f>
        <v/>
      </c>
      <c r="CU10" s="69" t="str">
        <f>IF(DG9="","",IF(MONTH(DG9+1)=CU4,DG9+1,""))</f>
        <v/>
      </c>
      <c r="CV10" s="70" t="str">
        <f>IF(VLOOKUP(CU10,スケジュール設定!$A$4:$C$375,3,FALSE)=0,"",VLOOKUP(CU10,スケジュール設定!$A$4:$C$375,3,FALSE))</f>
        <v/>
      </c>
      <c r="CW10" s="69" t="str">
        <f>IF(CU10="","",IF(MONTH(CU10+1)=CU4,CU10+1,""))</f>
        <v/>
      </c>
      <c r="CX10" s="70" t="str">
        <f>IF(VLOOKUP(CW10,スケジュール設定!$A$4:$C$375,3,FALSE)=0,"",VLOOKUP(CW10,スケジュール設定!$A$4:$C$375,3,FALSE))</f>
        <v/>
      </c>
      <c r="CY10" s="69" t="str">
        <f>IF(CW10="","",IF(MONTH(CW10+1)=CU4,CW10+1,""))</f>
        <v/>
      </c>
      <c r="CZ10" s="70" t="str">
        <f>IF(VLOOKUP(CY10,スケジュール設定!$A$4:$C$375,3,FALSE)=0,"",VLOOKUP(CY10,スケジュール設定!$A$4:$C$375,3,FALSE))</f>
        <v/>
      </c>
      <c r="DA10" s="69" t="str">
        <f>IF(CY10="","",IF(MONTH(CY10+1)=CU4,CY10+1,""))</f>
        <v/>
      </c>
      <c r="DB10" s="70" t="str">
        <f>IF(VLOOKUP(DA10,スケジュール設定!$A$4:$C$375,3,FALSE)=0,"",VLOOKUP(DA10,スケジュール設定!$A$4:$C$375,3,FALSE))</f>
        <v/>
      </c>
      <c r="DC10" s="69" t="str">
        <f>IF(DA10="","",IF(MONTH(DA10+1)=CU4,DA10+1,""))</f>
        <v/>
      </c>
      <c r="DD10" s="70" t="str">
        <f>IF(VLOOKUP(DC10,スケジュール設定!$A$4:$C$375,3,FALSE)=0,"",VLOOKUP(DC10,スケジュール設定!$A$4:$C$375,3,FALSE))</f>
        <v/>
      </c>
      <c r="DE10" s="69" t="str">
        <f>IF(DC10="","",IF(MONTH(DC10+1)=CU4,DC10+1,""))</f>
        <v/>
      </c>
      <c r="DF10" s="70" t="str">
        <f>IF(VLOOKUP(DE10,スケジュール設定!$A$4:$C$375,3,FALSE)=0,"",VLOOKUP(DE10,スケジュール設定!$A$4:$C$375,3,FALSE))</f>
        <v/>
      </c>
      <c r="DG10" s="71" t="str">
        <f>IF(DE10="","",IF(MONTH(DE10+1)=CU4,DE10+1,""))</f>
        <v/>
      </c>
      <c r="DH10" s="70" t="str">
        <f>IF(VLOOKUP(DG10,スケジュール設定!$A$4:$C$375,3,FALSE)=0,"",VLOOKUP(DG10,スケジュール設定!$A$4:$C$375,3,FALSE))</f>
        <v/>
      </c>
      <c r="DI10" s="69" t="str">
        <f>IF(DU9="","",IF(MONTH(DU9+1)=DI4,DU9+1,""))</f>
        <v/>
      </c>
      <c r="DJ10" s="70" t="str">
        <f>IF(VLOOKUP(DI10,スケジュール設定!$A$4:$C$375,3,FALSE)=0,"",VLOOKUP(DI10,スケジュール設定!$A$4:$C$375,3,FALSE))</f>
        <v/>
      </c>
      <c r="DK10" s="69" t="str">
        <f>IF(DI10="","",IF(MONTH(DI10+1)=DI4,DI10+1,""))</f>
        <v/>
      </c>
      <c r="DL10" s="70" t="str">
        <f>IF(VLOOKUP(DK10,スケジュール設定!$A$4:$C$375,3,FALSE)=0,"",VLOOKUP(DK10,スケジュール設定!$A$4:$C$375,3,FALSE))</f>
        <v/>
      </c>
      <c r="DM10" s="69" t="str">
        <f>IF(DK10="","",IF(MONTH(DK10+1)=DI4,DK10+1,""))</f>
        <v/>
      </c>
      <c r="DN10" s="70" t="str">
        <f>IF(VLOOKUP(DM10,スケジュール設定!$A$4:$C$375,3,FALSE)=0,"",VLOOKUP(DM10,スケジュール設定!$A$4:$C$375,3,FALSE))</f>
        <v/>
      </c>
      <c r="DO10" s="69" t="str">
        <f>IF(DM10="","",IF(MONTH(DM10+1)=DI4,DM10+1,""))</f>
        <v/>
      </c>
      <c r="DP10" s="70" t="str">
        <f>IF(VLOOKUP(DO10,スケジュール設定!$A$4:$C$375,3,FALSE)=0,"",VLOOKUP(DO10,スケジュール設定!$A$4:$C$375,3,FALSE))</f>
        <v/>
      </c>
      <c r="DQ10" s="69" t="str">
        <f>IF(DO10="","",IF(MONTH(DO10+1)=DI4,DO10+1,""))</f>
        <v/>
      </c>
      <c r="DR10" s="70" t="str">
        <f>IF(VLOOKUP(DQ10,スケジュール設定!$A$4:$C$375,3,FALSE)=0,"",VLOOKUP(DQ10,スケジュール設定!$A$4:$C$375,3,FALSE))</f>
        <v/>
      </c>
      <c r="DS10" s="69" t="str">
        <f>IF(DQ10="","",IF(MONTH(DQ10+1)=DI4,DQ10+1,""))</f>
        <v/>
      </c>
      <c r="DT10" s="70" t="str">
        <f>IF(VLOOKUP(DS10,スケジュール設定!$A$4:$C$375,3,FALSE)=0,"",VLOOKUP(DS10,スケジュール設定!$A$4:$C$375,3,FALSE))</f>
        <v/>
      </c>
      <c r="DU10" s="71" t="str">
        <f>IF(DS10="","",IF(MONTH(DS10+1)=DI4,DS10+1,""))</f>
        <v/>
      </c>
      <c r="DV10" s="70" t="str">
        <f>IF(VLOOKUP(DU10,スケジュール設定!$A$4:$C$375,3,FALSE)=0,"",VLOOKUP(DU10,スケジュール設定!$A$4:$C$375,3,FALSE))</f>
        <v/>
      </c>
      <c r="DW10" s="69" t="str">
        <f>IF(EI9="","",IF(MONTH(EI9+1)=DW4,EI9+1,""))</f>
        <v/>
      </c>
      <c r="DX10" s="70" t="str">
        <f>IF(VLOOKUP(DW10,スケジュール設定!$A$4:$C$375,3,FALSE)=0,"",VLOOKUP(DW10,スケジュール設定!$A$4:$C$375,3,FALSE))</f>
        <v/>
      </c>
      <c r="DY10" s="69" t="str">
        <f>IF(DW10="","",IF(MONTH(DW10+1)=DW4,DW10+1,""))</f>
        <v/>
      </c>
      <c r="DZ10" s="70" t="str">
        <f>IF(VLOOKUP(DY10,スケジュール設定!$A$4:$C$375,3,FALSE)=0,"",VLOOKUP(DY10,スケジュール設定!$A$4:$C$375,3,FALSE))</f>
        <v/>
      </c>
      <c r="EA10" s="69" t="str">
        <f>IF(DY10="","",IF(MONTH(DY10+1)=DW4,DY10+1,""))</f>
        <v/>
      </c>
      <c r="EB10" s="70" t="str">
        <f>IF(VLOOKUP(EA10,スケジュール設定!$A$4:$C$375,3,FALSE)=0,"",VLOOKUP(EA10,スケジュール設定!$A$4:$C$375,3,FALSE))</f>
        <v/>
      </c>
      <c r="EC10" s="69" t="str">
        <f>IF(EA10="","",IF(MONTH(EA10+1)=DW4,EA10+1,""))</f>
        <v/>
      </c>
      <c r="ED10" s="70" t="str">
        <f>IF(VLOOKUP(EC10,スケジュール設定!$A$4:$C$375,3,FALSE)=0,"",VLOOKUP(EC10,スケジュール設定!$A$4:$C$375,3,FALSE))</f>
        <v/>
      </c>
      <c r="EE10" s="69" t="str">
        <f>IF(EC10="","",IF(MONTH(EC10+1)=DW4,EC10+1,""))</f>
        <v/>
      </c>
      <c r="EF10" s="70" t="str">
        <f>IF(VLOOKUP(EE10,スケジュール設定!$A$4:$C$375,3,FALSE)=0,"",VLOOKUP(EE10,スケジュール設定!$A$4:$C$375,3,FALSE))</f>
        <v/>
      </c>
      <c r="EG10" s="69" t="str">
        <f>IF(EE10="","",IF(MONTH(EE10+1)=DW4,EE10+1,""))</f>
        <v/>
      </c>
      <c r="EH10" s="70" t="str">
        <f>IF(VLOOKUP(EG10,スケジュール設定!$A$4:$C$375,3,FALSE)=0,"",VLOOKUP(EG10,スケジュール設定!$A$4:$C$375,3,FALSE))</f>
        <v/>
      </c>
      <c r="EI10" s="71" t="str">
        <f>IF(EG10="","",IF(MONTH(EG10+1)=DW4,EG10+1,""))</f>
        <v/>
      </c>
      <c r="EJ10" s="70" t="str">
        <f>IF(VLOOKUP(EI10,スケジュール設定!$A$4:$C$375,3,FALSE)=0,"",VLOOKUP(EI10,スケジュール設定!$A$4:$C$375,3,FALSE))</f>
        <v/>
      </c>
      <c r="EK10" s="69" t="str">
        <f>IF(EW9="","",IF(MONTH(EW9+1)=EK4,EW9+1,""))</f>
        <v/>
      </c>
      <c r="EL10" s="70" t="str">
        <f>IF(VLOOKUP(EK10,スケジュール設定!$A$4:$C$375,3,FALSE)=0,"",VLOOKUP(EK10,スケジュール設定!$A$4:$C$375,3,FALSE))</f>
        <v/>
      </c>
      <c r="EM10" s="69" t="str">
        <f>IF(EK10="","",IF(MONTH(EK10+1)=EK4,EK10+1,""))</f>
        <v/>
      </c>
      <c r="EN10" s="70" t="str">
        <f>IF(VLOOKUP(EM10,スケジュール設定!$A$4:$C$375,3,FALSE)=0,"",VLOOKUP(EM10,スケジュール設定!$A$4:$C$375,3,FALSE))</f>
        <v/>
      </c>
      <c r="EO10" s="69" t="str">
        <f>IF(EM10="","",IF(MONTH(EM10+1)=EK4,EM10+1,""))</f>
        <v/>
      </c>
      <c r="EP10" s="70" t="str">
        <f>IF(VLOOKUP(EO10,スケジュール設定!$A$4:$C$375,3,FALSE)=0,"",VLOOKUP(EO10,スケジュール設定!$A$4:$C$375,3,FALSE))</f>
        <v/>
      </c>
      <c r="EQ10" s="69" t="str">
        <f>IF(EO10="","",IF(MONTH(EO10+1)=EK4,EO10+1,""))</f>
        <v/>
      </c>
      <c r="ER10" s="70" t="str">
        <f>IF(VLOOKUP(EQ10,スケジュール設定!$A$4:$C$375,3,FALSE)=0,"",VLOOKUP(EQ10,スケジュール設定!$A$4:$C$375,3,FALSE))</f>
        <v/>
      </c>
      <c r="ES10" s="69" t="str">
        <f>IF(EQ10="","",IF(MONTH(EQ10+1)=EK4,EQ10+1,""))</f>
        <v/>
      </c>
      <c r="ET10" s="70" t="str">
        <f>IF(VLOOKUP(ES10,スケジュール設定!$A$4:$C$375,3,FALSE)=0,"",VLOOKUP(ES10,スケジュール設定!$A$4:$C$375,3,FALSE))</f>
        <v/>
      </c>
      <c r="EU10" s="69" t="str">
        <f>IF(ES10="","",IF(MONTH(ES10+1)=EK4,ES10+1,""))</f>
        <v/>
      </c>
      <c r="EV10" s="70" t="str">
        <f>IF(VLOOKUP(EU10,スケジュール設定!$A$4:$C$375,3,FALSE)=0,"",VLOOKUP(EU10,スケジュール設定!$A$4:$C$375,3,FALSE))</f>
        <v/>
      </c>
      <c r="EW10" s="71" t="str">
        <f>IF(EU10="","",IF(MONTH(EU10+1)=EK4,EU10+1,""))</f>
        <v/>
      </c>
      <c r="EX10" s="70" t="str">
        <f>IF(VLOOKUP(EW10,スケジュール設定!$A$4:$C$375,3,FALSE)=0,"",VLOOKUP(EW10,スケジュール設定!$A$4:$C$375,3,FALSE))</f>
        <v/>
      </c>
      <c r="EY10" s="69" t="str">
        <f>IF(FK9="","",IF(MONTH(FK9+1)=EY4,FK9+1,""))</f>
        <v/>
      </c>
      <c r="EZ10" s="70" t="str">
        <f>IF(VLOOKUP(EY10,スケジュール設定!$A$4:$C$375,3,FALSE)=0,"",VLOOKUP(EY10,スケジュール設定!$A$4:$C$375,3,FALSE))</f>
        <v/>
      </c>
      <c r="FA10" s="69" t="str">
        <f>IF(EY10="","",IF(MONTH(EY10+1)=EY4,EY10+1,""))</f>
        <v/>
      </c>
      <c r="FB10" s="70" t="str">
        <f>IF(VLOOKUP(FA10,スケジュール設定!$A$4:$C$375,3,FALSE)=0,"",VLOOKUP(FA10,スケジュール設定!$A$4:$C$375,3,FALSE))</f>
        <v/>
      </c>
      <c r="FC10" s="69" t="str">
        <f>IF(FA10="","",IF(MONTH(FA10+1)=EY4,FA10+1,""))</f>
        <v/>
      </c>
      <c r="FD10" s="70" t="str">
        <f>IF(VLOOKUP(FC10,スケジュール設定!$A$4:$C$375,3,FALSE)=0,"",VLOOKUP(FC10,スケジュール設定!$A$4:$C$375,3,FALSE))</f>
        <v/>
      </c>
      <c r="FE10" s="69" t="str">
        <f>IF(FC10="","",IF(MONTH(FC10+1)=EY4,FC10+1,""))</f>
        <v/>
      </c>
      <c r="FF10" s="70" t="str">
        <f>IF(VLOOKUP(FE10,スケジュール設定!$A$4:$C$375,3,FALSE)=0,"",VLOOKUP(FE10,スケジュール設定!$A$4:$C$375,3,FALSE))</f>
        <v/>
      </c>
      <c r="FG10" s="69" t="str">
        <f>IF(FE10="","",IF(MONTH(FE10+1)=EY4,FE10+1,""))</f>
        <v/>
      </c>
      <c r="FH10" s="70" t="str">
        <f>IF(VLOOKUP(FG10,スケジュール設定!$A$4:$C$375,3,FALSE)=0,"",VLOOKUP(FG10,スケジュール設定!$A$4:$C$375,3,FALSE))</f>
        <v/>
      </c>
      <c r="FI10" s="69" t="str">
        <f>IF(FG10="","",IF(MONTH(FG10+1)=EY4,FG10+1,""))</f>
        <v/>
      </c>
      <c r="FJ10" s="70" t="str">
        <f>IF(VLOOKUP(FI10,スケジュール設定!$A$4:$C$375,3,FALSE)=0,"",VLOOKUP(FI10,スケジュール設定!$A$4:$C$375,3,FALSE))</f>
        <v/>
      </c>
      <c r="FK10" s="71" t="str">
        <f>IF(FI10="","",IF(MONTH(FI10+1)=EY4,FI10+1,""))</f>
        <v/>
      </c>
      <c r="FL10" s="70" t="str">
        <f>IF(VLOOKUP(FK10,スケジュール設定!$A$4:$C$375,3,FALSE)=0,"",VLOOKUP(FK10,スケジュール設定!$A$4:$C$375,3,FALSE))</f>
        <v/>
      </c>
    </row>
    <row r="11" spans="1:168" s="22" customFormat="1" ht="6" customHeight="1"/>
    <row r="12" spans="1:168" ht="6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273" scale="75" orientation="portrait" horizontalDpi="4294967292" verticalDpi="300" r:id="rId1"/>
  <headerFooter alignWithMargins="0"/>
  <colBreaks count="7" manualBreakCount="7">
    <brk id="14" max="11" man="1"/>
    <brk id="28" max="11" man="1"/>
    <brk id="42" max="11" man="1"/>
    <brk id="56" max="11" man="1"/>
    <brk id="70" max="11" man="1"/>
    <brk id="84" max="11" man="1"/>
    <brk id="98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DEB81ED4-1A76-438F-9B74-705A85CD93A8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3.44140625" defaultRowHeight="13.2"/>
  <cols>
    <col min="1" max="16384" width="3.44140625" style="13"/>
  </cols>
  <sheetData>
    <row r="1" spans="1:168" s="34" customFormat="1" ht="11.4" customHeight="1">
      <c r="A1" s="156">
        <f>A4縦!A1</f>
        <v>43466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>
        <f>DATE(YEAR(A1),MONTH(A1)+1,1)</f>
        <v>43497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>
        <f>DATE(YEAR(O1),MONTH(O1)+1,1)</f>
        <v>43525</v>
      </c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>
        <f>DATE(YEAR(AC1),MONTH(AC1)+1,1)</f>
        <v>43556</v>
      </c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>
        <f>DATE(YEAR(AQ1),MONTH(AQ1)+1,1)</f>
        <v>43586</v>
      </c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>
        <f>DATE(YEAR(BE1),MONTH(BE1)+1,1)</f>
        <v>43617</v>
      </c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>
        <f>DATE(YEAR(BS1),MONTH(BS1)+1,1)</f>
        <v>43647</v>
      </c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>
        <f>DATE(YEAR(CG1),MONTH(CG1)+1,1)</f>
        <v>43678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>
        <f>DATE(YEAR(CU1),MONTH(CU1)+1,1)</f>
        <v>43709</v>
      </c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>
        <f>DATE(YEAR(DI1),MONTH(DI1)+1,1)</f>
        <v>43739</v>
      </c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>
        <f>DATE(YEAR(DW1),MONTH(DW1)+1,1)</f>
        <v>43770</v>
      </c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>
        <f>DATE(YEAR(EK1),MONTH(EK1)+1,1)</f>
        <v>43800</v>
      </c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</row>
    <row r="2" spans="1:168" s="35" customFormat="1" ht="31.2" customHeight="1">
      <c r="A2" s="157">
        <f>A1</f>
        <v>43466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>
        <f>O1</f>
        <v>43497</v>
      </c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>
        <f>AC1</f>
        <v>43525</v>
      </c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f>AQ1</f>
        <v>43556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>
        <f>BE1</f>
        <v>43586</v>
      </c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>
        <f>BS1</f>
        <v>43617</v>
      </c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>
        <f>CG1</f>
        <v>43647</v>
      </c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>
        <f>CU1</f>
        <v>43678</v>
      </c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>
        <f>DI1</f>
        <v>43709</v>
      </c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>
        <f>DW1</f>
        <v>43739</v>
      </c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>
        <f>EK1</f>
        <v>43770</v>
      </c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>
        <f>EY1</f>
        <v>43800</v>
      </c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.8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8" customFormat="1" ht="60.6" customHeight="1">
      <c r="A5" s="65" t="str">
        <f>IF(WEEKDAY(A1,1)=1,A1,"")</f>
        <v/>
      </c>
      <c r="B5" s="66" t="str">
        <f>IF(VLOOKUP(A5,スケジュール設定!$A$4:$C$375,3,FALSE)=0,"",VLOOKUP(A5,スケジュール設定!$A$4:$C$375,3,FALSE))</f>
        <v/>
      </c>
      <c r="C5" s="65" t="str">
        <f>IF(A5&lt;&gt;"",A5+1,IF(WEEKDAY(A1,1)=2,A1,""))</f>
        <v/>
      </c>
      <c r="D5" s="66" t="str">
        <f>IF(VLOOKUP(C5,スケジュール設定!$A$4:$C$375,3,FALSE)=0,"",VLOOKUP(C5,スケジュール設定!$A$4:$C$375,3,FALSE))</f>
        <v/>
      </c>
      <c r="E5" s="65">
        <f>IF(C5&lt;&gt;"",C5+1,IF(WEEKDAY(A1,1)=3,A1,""))</f>
        <v>43466</v>
      </c>
      <c r="F5" s="66" t="str">
        <f>IF(VLOOKUP(E5,スケジュール設定!$A$4:$C$375,3,FALSE)=0,"",VLOOKUP(E5,スケジュール設定!$A$4:$C$375,3,FALSE))</f>
        <v>元日</v>
      </c>
      <c r="G5" s="65">
        <f>IF(E5&lt;&gt;"",E5+1,IF(WEEKDAY(A1,1)=4,A1,""))</f>
        <v>43467</v>
      </c>
      <c r="H5" s="66" t="str">
        <f>IF(VLOOKUP(G5,スケジュール設定!$A$4:$C$375,3,FALSE)=0,"",VLOOKUP(G5,スケジュール設定!$A$4:$C$375,3,FALSE))</f>
        <v/>
      </c>
      <c r="I5" s="65">
        <f>IF(G5&lt;&gt;"",G5+1,IF(WEEKDAY(A1,1)=5,A1,""))</f>
        <v>43468</v>
      </c>
      <c r="J5" s="66" t="str">
        <f>IF(VLOOKUP(I5,スケジュール設定!$A$4:$C$375,3,FALSE)=0,"",VLOOKUP(I5,スケジュール設定!$A$4:$C$375,3,FALSE))</f>
        <v/>
      </c>
      <c r="K5" s="65">
        <f>IF(I5&lt;&gt;"",I5+1,IF(WEEKDAY(A1,1)=6,A1,""))</f>
        <v>43469</v>
      </c>
      <c r="L5" s="66" t="str">
        <f>IF(VLOOKUP(K5,スケジュール設定!$A$4:$C$375,3,FALSE)=0,"",VLOOKUP(K5,スケジュール設定!$A$4:$C$375,3,FALSE))</f>
        <v/>
      </c>
      <c r="M5" s="67">
        <f>IF(K5&lt;&gt;"",K5+1,IF(WEEKDAY(A1,1)=7,A1,""))</f>
        <v>43470</v>
      </c>
      <c r="N5" s="66" t="str">
        <f>IF(VLOOKUP(M5,スケジュール設定!$A$4:$C$375,3,FALSE)=0,"",VLOOKUP(M5,スケジュール設定!$A$4:$C$375,3,FALSE))</f>
        <v/>
      </c>
      <c r="O5" s="65" t="str">
        <f>IF(WEEKDAY(O1,1)=1,O1,"")</f>
        <v/>
      </c>
      <c r="P5" s="66" t="str">
        <f>IF(VLOOKUP(O5,スケジュール設定!$A$4:$C$375,3,FALSE)=0,"",VLOOKUP(O5,スケジュール設定!$A$4:$C$375,3,FALSE))</f>
        <v/>
      </c>
      <c r="Q5" s="65" t="str">
        <f>IF(O5&lt;&gt;"",O5+1,IF(WEEKDAY(O1,1)=2,O1,""))</f>
        <v/>
      </c>
      <c r="R5" s="66" t="str">
        <f>IF(VLOOKUP(Q5,スケジュール設定!$A$4:$C$375,3,FALSE)=0,"",VLOOKUP(Q5,スケジュール設定!$A$4:$C$375,3,FALSE))</f>
        <v/>
      </c>
      <c r="S5" s="65" t="str">
        <f>IF(Q5&lt;&gt;"",Q5+1,IF(WEEKDAY(O1,1)=3,O1,""))</f>
        <v/>
      </c>
      <c r="T5" s="66" t="str">
        <f>IF(VLOOKUP(S5,スケジュール設定!$A$4:$C$375,3,FALSE)=0,"",VLOOKUP(S5,スケジュール設定!$A$4:$C$375,3,FALSE))</f>
        <v/>
      </c>
      <c r="U5" s="65" t="str">
        <f>IF(S5&lt;&gt;"",S5+1,IF(WEEKDAY(O1,1)=4,O1,""))</f>
        <v/>
      </c>
      <c r="V5" s="66" t="str">
        <f>IF(VLOOKUP(U5,スケジュール設定!$A$4:$C$375,3,FALSE)=0,"",VLOOKUP(U5,スケジュール設定!$A$4:$C$375,3,FALSE))</f>
        <v/>
      </c>
      <c r="W5" s="65" t="str">
        <f>IF(U5&lt;&gt;"",U5+1,IF(WEEKDAY(O1,1)=5,O1,""))</f>
        <v/>
      </c>
      <c r="X5" s="66" t="str">
        <f>IF(VLOOKUP(W5,スケジュール設定!$A$4:$C$375,3,FALSE)=0,"",VLOOKUP(W5,スケジュール設定!$A$4:$C$375,3,FALSE))</f>
        <v/>
      </c>
      <c r="Y5" s="65">
        <f>IF(W5&lt;&gt;"",W5+1,IF(WEEKDAY(O1,1)=6,O1,""))</f>
        <v>43497</v>
      </c>
      <c r="Z5" s="66" t="str">
        <f>IF(VLOOKUP(Y5,スケジュール設定!$A$4:$C$375,3,FALSE)=0,"",VLOOKUP(Y5,スケジュール設定!$A$4:$C$375,3,FALSE))</f>
        <v/>
      </c>
      <c r="AA5" s="67">
        <f>IF(Y5&lt;&gt;"",Y5+1,IF(WEEKDAY(O1,1)=7,O1,""))</f>
        <v>43498</v>
      </c>
      <c r="AB5" s="66" t="str">
        <f>IF(VLOOKUP(AA5,スケジュール設定!$A$4:$C$375,3,FALSE)=0,"",VLOOKUP(AA5,スケジュール設定!$A$4:$C$375,3,FALSE))</f>
        <v/>
      </c>
      <c r="AC5" s="65" t="str">
        <f>IF(WEEKDAY(AC1,1)=1,AC1,"")</f>
        <v/>
      </c>
      <c r="AD5" s="66" t="str">
        <f>IF(VLOOKUP(AC5,スケジュール設定!$A$4:$C$375,3,FALSE)=0,"",VLOOKUP(AC5,スケジュール設定!$A$4:$C$375,3,FALSE))</f>
        <v/>
      </c>
      <c r="AE5" s="65" t="str">
        <f>IF(AC5&lt;&gt;"",AC5+1,IF(WEEKDAY(AC1,1)=2,AC1,""))</f>
        <v/>
      </c>
      <c r="AF5" s="66" t="str">
        <f>IF(VLOOKUP(AE5,スケジュール設定!$A$4:$C$375,3,FALSE)=0,"",VLOOKUP(AE5,スケジュール設定!$A$4:$C$375,3,FALSE))</f>
        <v/>
      </c>
      <c r="AG5" s="65" t="str">
        <f>IF(AE5&lt;&gt;"",AE5+1,IF(WEEKDAY(AC1,1)=3,AC1,""))</f>
        <v/>
      </c>
      <c r="AH5" s="66" t="str">
        <f>IF(VLOOKUP(AG5,スケジュール設定!$A$4:$C$375,3,FALSE)=0,"",VLOOKUP(AG5,スケジュール設定!$A$4:$C$375,3,FALSE))</f>
        <v/>
      </c>
      <c r="AI5" s="65" t="str">
        <f>IF(AG5&lt;&gt;"",AG5+1,IF(WEEKDAY(AC1,1)=4,AC1,""))</f>
        <v/>
      </c>
      <c r="AJ5" s="66" t="str">
        <f>IF(VLOOKUP(AI5,スケジュール設定!$A$4:$C$375,3,FALSE)=0,"",VLOOKUP(AI5,スケジュール設定!$A$4:$C$375,3,FALSE))</f>
        <v/>
      </c>
      <c r="AK5" s="65" t="str">
        <f>IF(AI5&lt;&gt;"",AI5+1,IF(WEEKDAY(AC1,1)=5,AC1,""))</f>
        <v/>
      </c>
      <c r="AL5" s="66" t="str">
        <f>IF(VLOOKUP(AK5,スケジュール設定!$A$4:$C$375,3,FALSE)=0,"",VLOOKUP(AK5,スケジュール設定!$A$4:$C$375,3,FALSE))</f>
        <v/>
      </c>
      <c r="AM5" s="65">
        <f>IF(AK5&lt;&gt;"",AK5+1,IF(WEEKDAY(AC1,1)=6,AC1,""))</f>
        <v>43525</v>
      </c>
      <c r="AN5" s="66" t="str">
        <f>IF(VLOOKUP(AM5,スケジュール設定!$A$4:$C$375,3,FALSE)=0,"",VLOOKUP(AM5,スケジュール設定!$A$4:$C$375,3,FALSE))</f>
        <v/>
      </c>
      <c r="AO5" s="67">
        <f>IF(AM5&lt;&gt;"",AM5+1,IF(WEEKDAY(AC1,1)=7,AC1,""))</f>
        <v>43526</v>
      </c>
      <c r="AP5" s="66" t="str">
        <f>IF(VLOOKUP(AO5,スケジュール設定!$A$4:$C$375,3,FALSE)=0,"",VLOOKUP(AO5,スケジュール設定!$A$4:$C$375,3,FALSE))</f>
        <v/>
      </c>
      <c r="AQ5" s="65" t="str">
        <f>IF(WEEKDAY(AQ1,1)=1,AQ1,"")</f>
        <v/>
      </c>
      <c r="AR5" s="66" t="str">
        <f>IF(VLOOKUP(AQ5,スケジュール設定!$A$4:$C$375,3,FALSE)=0,"",VLOOKUP(AQ5,スケジュール設定!$A$4:$C$375,3,FALSE))</f>
        <v/>
      </c>
      <c r="AS5" s="65">
        <f>IF(AQ5&lt;&gt;"",AQ5+1,IF(WEEKDAY(AQ1,1)=2,AQ1,""))</f>
        <v>43556</v>
      </c>
      <c r="AT5" s="66" t="str">
        <f>IF(VLOOKUP(AS5,スケジュール設定!$A$4:$C$375,3,FALSE)=0,"",VLOOKUP(AS5,スケジュール設定!$A$4:$C$375,3,FALSE))</f>
        <v/>
      </c>
      <c r="AU5" s="65">
        <f>IF(AS5&lt;&gt;"",AS5+1,IF(WEEKDAY(AQ1,1)=3,AQ1,""))</f>
        <v>43557</v>
      </c>
      <c r="AV5" s="66" t="str">
        <f>IF(VLOOKUP(AU5,スケジュール設定!$A$4:$C$375,3,FALSE)=0,"",VLOOKUP(AU5,スケジュール設定!$A$4:$C$375,3,FALSE))</f>
        <v/>
      </c>
      <c r="AW5" s="65">
        <f>IF(AU5&lt;&gt;"",AU5+1,IF(WEEKDAY(AQ1,1)=4,AQ1,""))</f>
        <v>43558</v>
      </c>
      <c r="AX5" s="66" t="str">
        <f>IF(VLOOKUP(AW5,スケジュール設定!$A$4:$C$375,3,FALSE)=0,"",VLOOKUP(AW5,スケジュール設定!$A$4:$C$375,3,FALSE))</f>
        <v/>
      </c>
      <c r="AY5" s="65">
        <f>IF(AW5&lt;&gt;"",AW5+1,IF(WEEKDAY(AQ1,1)=5,AQ1,""))</f>
        <v>43559</v>
      </c>
      <c r="AZ5" s="66" t="str">
        <f>IF(VLOOKUP(AY5,スケジュール設定!$A$4:$C$375,3,FALSE)=0,"",VLOOKUP(AY5,スケジュール設定!$A$4:$C$375,3,FALSE))</f>
        <v/>
      </c>
      <c r="BA5" s="65">
        <f>IF(AY5&lt;&gt;"",AY5+1,IF(WEEKDAY(AQ1,1)=6,AQ1,""))</f>
        <v>43560</v>
      </c>
      <c r="BB5" s="66" t="str">
        <f>IF(VLOOKUP(BA5,スケジュール設定!$A$4:$C$375,3,FALSE)=0,"",VLOOKUP(BA5,スケジュール設定!$A$4:$C$375,3,FALSE))</f>
        <v/>
      </c>
      <c r="BC5" s="67">
        <f>IF(BA5&lt;&gt;"",BA5+1,IF(WEEKDAY(AQ1,1)=7,AQ1,""))</f>
        <v>43561</v>
      </c>
      <c r="BD5" s="66" t="str">
        <f>IF(VLOOKUP(BC5,スケジュール設定!$A$4:$C$375,3,FALSE)=0,"",VLOOKUP(BC5,スケジュール設定!$A$4:$C$375,3,FALSE))</f>
        <v/>
      </c>
      <c r="BE5" s="65" t="str">
        <f>IF(WEEKDAY(BE1,1)=1,BE1,"")</f>
        <v/>
      </c>
      <c r="BF5" s="66" t="str">
        <f>IF(VLOOKUP(BE5,スケジュール設定!$A$4:$C$375,3,FALSE)=0,"",VLOOKUP(BE5,スケジュール設定!$A$4:$C$375,3,FALSE))</f>
        <v/>
      </c>
      <c r="BG5" s="65" t="str">
        <f>IF(BE5&lt;&gt;"",BE5+1,IF(WEEKDAY(BE1,1)=2,BE1,""))</f>
        <v/>
      </c>
      <c r="BH5" s="66" t="str">
        <f>IF(VLOOKUP(BG5,スケジュール設定!$A$4:$C$375,3,FALSE)=0,"",VLOOKUP(BG5,スケジュール設定!$A$4:$C$375,3,FALSE))</f>
        <v/>
      </c>
      <c r="BI5" s="65" t="str">
        <f>IF(BG5&lt;&gt;"",BG5+1,IF(WEEKDAY(BE1,1)=3,BE1,""))</f>
        <v/>
      </c>
      <c r="BJ5" s="66" t="str">
        <f>IF(VLOOKUP(BI5,スケジュール設定!$A$4:$C$375,3,FALSE)=0,"",VLOOKUP(BI5,スケジュール設定!$A$4:$C$375,3,FALSE))</f>
        <v/>
      </c>
      <c r="BK5" s="65">
        <f>IF(BI5&lt;&gt;"",BI5+1,IF(WEEKDAY(BE1,1)=4,BE1,""))</f>
        <v>43586</v>
      </c>
      <c r="BL5" s="66" t="str">
        <f>IF(VLOOKUP(BK5,スケジュール設定!$A$4:$C$375,3,FALSE)=0,"",VLOOKUP(BK5,スケジュール設定!$A$4:$C$375,3,FALSE))</f>
        <v>祝日</v>
      </c>
      <c r="BM5" s="65">
        <f>IF(BK5&lt;&gt;"",BK5+1,IF(WEEKDAY(BE1,1)=5,BE1,""))</f>
        <v>43587</v>
      </c>
      <c r="BN5" s="66" t="str">
        <f>IF(VLOOKUP(BM5,スケジュール設定!$A$4:$C$375,3,FALSE)=0,"",VLOOKUP(BM5,スケジュール設定!$A$4:$C$375,3,FALSE))</f>
        <v>国民の休日</v>
      </c>
      <c r="BO5" s="65">
        <f>IF(BM5&lt;&gt;"",BM5+1,IF(WEEKDAY(BE1,1)=6,BE1,""))</f>
        <v>43588</v>
      </c>
      <c r="BP5" s="66" t="str">
        <f>IF(VLOOKUP(BO5,スケジュール設定!$A$4:$C$375,3,FALSE)=0,"",VLOOKUP(BO5,スケジュール設定!$A$4:$C$375,3,FALSE))</f>
        <v>憲法記念日</v>
      </c>
      <c r="BQ5" s="67">
        <f>IF(BO5&lt;&gt;"",BO5+1,IF(WEEKDAY(BE1,1)=7,BE1,""))</f>
        <v>43589</v>
      </c>
      <c r="BR5" s="66" t="str">
        <f>IF(VLOOKUP(BQ5,スケジュール設定!$A$4:$C$375,3,FALSE)=0,"",VLOOKUP(BQ5,スケジュール設定!$A$4:$C$375,3,FALSE))</f>
        <v>みどりの日</v>
      </c>
      <c r="BS5" s="65" t="str">
        <f>IF(WEEKDAY(BS1,1)=1,BS1,"")</f>
        <v/>
      </c>
      <c r="BT5" s="66" t="str">
        <f>IF(VLOOKUP(BS5,スケジュール設定!$A$4:$C$375,3,FALSE)=0,"",VLOOKUP(BS5,スケジュール設定!$A$4:$C$375,3,FALSE))</f>
        <v/>
      </c>
      <c r="BU5" s="65" t="str">
        <f>IF(BS5&lt;&gt;"",BS5+1,IF(WEEKDAY(BS1,1)=2,BS1,""))</f>
        <v/>
      </c>
      <c r="BV5" s="66" t="str">
        <f>IF(VLOOKUP(BU5,スケジュール設定!$A$4:$C$375,3,FALSE)=0,"",VLOOKUP(BU5,スケジュール設定!$A$4:$C$375,3,FALSE))</f>
        <v/>
      </c>
      <c r="BW5" s="65" t="str">
        <f>IF(BU5&lt;&gt;"",BU5+1,IF(WEEKDAY(BS1,1)=3,BS1,""))</f>
        <v/>
      </c>
      <c r="BX5" s="66" t="str">
        <f>IF(VLOOKUP(BW5,スケジュール設定!$A$4:$C$375,3,FALSE)=0,"",VLOOKUP(BW5,スケジュール設定!$A$4:$C$375,3,FALSE))</f>
        <v/>
      </c>
      <c r="BY5" s="65" t="str">
        <f>IF(BW5&lt;&gt;"",BW5+1,IF(WEEKDAY(BS1,1)=4,BS1,""))</f>
        <v/>
      </c>
      <c r="BZ5" s="66" t="str">
        <f>IF(VLOOKUP(BY5,スケジュール設定!$A$4:$C$375,3,FALSE)=0,"",VLOOKUP(BY5,スケジュール設定!$A$4:$C$375,3,FALSE))</f>
        <v/>
      </c>
      <c r="CA5" s="65" t="str">
        <f>IF(BY5&lt;&gt;"",BY5+1,IF(WEEKDAY(BS1,1)=5,BS1,""))</f>
        <v/>
      </c>
      <c r="CB5" s="66" t="str">
        <f>IF(VLOOKUP(CA5,スケジュール設定!$A$4:$C$375,3,FALSE)=0,"",VLOOKUP(CA5,スケジュール設定!$A$4:$C$375,3,FALSE))</f>
        <v/>
      </c>
      <c r="CC5" s="65" t="str">
        <f>IF(CA5&lt;&gt;"",CA5+1,IF(WEEKDAY(BS1,1)=6,BS1,""))</f>
        <v/>
      </c>
      <c r="CD5" s="66" t="str">
        <f>IF(VLOOKUP(CC5,スケジュール設定!$A$4:$C$375,3,FALSE)=0,"",VLOOKUP(CC5,スケジュール設定!$A$4:$C$375,3,FALSE))</f>
        <v/>
      </c>
      <c r="CE5" s="67">
        <f>IF(CC5&lt;&gt;"",CC5+1,IF(WEEKDAY(BS1,1)=7,BS1,""))</f>
        <v>43617</v>
      </c>
      <c r="CF5" s="66" t="str">
        <f>IF(VLOOKUP(CE5,スケジュール設定!$A$4:$C$375,3,FALSE)=0,"",VLOOKUP(CE5,スケジュール設定!$A$4:$C$375,3,FALSE))</f>
        <v/>
      </c>
      <c r="CG5" s="65" t="str">
        <f>IF(WEEKDAY(CG1,1)=1,CG1,"")</f>
        <v/>
      </c>
      <c r="CH5" s="66" t="str">
        <f>IF(VLOOKUP(CG5,スケジュール設定!$A$4:$C$375,3,FALSE)=0,"",VLOOKUP(CG5,スケジュール設定!$A$4:$C$375,3,FALSE))</f>
        <v/>
      </c>
      <c r="CI5" s="65">
        <f>IF(CG5&lt;&gt;"",CG5+1,IF(WEEKDAY(CG1,1)=2,CG1,""))</f>
        <v>43647</v>
      </c>
      <c r="CJ5" s="66" t="str">
        <f>IF(VLOOKUP(CI5,スケジュール設定!$A$4:$C$375,3,FALSE)=0,"",VLOOKUP(CI5,スケジュール設定!$A$4:$C$375,3,FALSE))</f>
        <v/>
      </c>
      <c r="CK5" s="65">
        <f>IF(CI5&lt;&gt;"",CI5+1,IF(WEEKDAY(CG1,1)=3,CG1,""))</f>
        <v>43648</v>
      </c>
      <c r="CL5" s="66" t="str">
        <f>IF(VLOOKUP(CK5,スケジュール設定!$A$4:$C$375,3,FALSE)=0,"",VLOOKUP(CK5,スケジュール設定!$A$4:$C$375,3,FALSE))</f>
        <v/>
      </c>
      <c r="CM5" s="65">
        <f>IF(CK5&lt;&gt;"",CK5+1,IF(WEEKDAY(CG1,1)=4,CG1,""))</f>
        <v>43649</v>
      </c>
      <c r="CN5" s="66" t="str">
        <f>IF(VLOOKUP(CM5,スケジュール設定!$A$4:$C$375,3,FALSE)=0,"",VLOOKUP(CM5,スケジュール設定!$A$4:$C$375,3,FALSE))</f>
        <v/>
      </c>
      <c r="CO5" s="65">
        <f>IF(CM5&lt;&gt;"",CM5+1,IF(WEEKDAY(CG1,1)=5,CG1,""))</f>
        <v>43650</v>
      </c>
      <c r="CP5" s="66" t="str">
        <f>IF(VLOOKUP(CO5,スケジュール設定!$A$4:$C$375,3,FALSE)=0,"",VLOOKUP(CO5,スケジュール設定!$A$4:$C$375,3,FALSE))</f>
        <v/>
      </c>
      <c r="CQ5" s="65">
        <f>IF(CO5&lt;&gt;"",CO5+1,IF(WEEKDAY(CG1,1)=6,CG1,""))</f>
        <v>43651</v>
      </c>
      <c r="CR5" s="66" t="str">
        <f>IF(VLOOKUP(CQ5,スケジュール設定!$A$4:$C$375,3,FALSE)=0,"",VLOOKUP(CQ5,スケジュール設定!$A$4:$C$375,3,FALSE))</f>
        <v/>
      </c>
      <c r="CS5" s="67">
        <f>IF(CQ5&lt;&gt;"",CQ5+1,IF(WEEKDAY(CG1,1)=7,CG1,""))</f>
        <v>43652</v>
      </c>
      <c r="CT5" s="66" t="str">
        <f>IF(VLOOKUP(CS5,スケジュール設定!$A$4:$C$375,3,FALSE)=0,"",VLOOKUP(CS5,スケジュール設定!$A$4:$C$375,3,FALSE))</f>
        <v/>
      </c>
      <c r="CU5" s="65" t="str">
        <f>IF(WEEKDAY(CU1,1)=1,CU1,"")</f>
        <v/>
      </c>
      <c r="CV5" s="66" t="str">
        <f>IF(VLOOKUP(CU5,スケジュール設定!$A$4:$C$375,3,FALSE)=0,"",VLOOKUP(CU5,スケジュール設定!$A$4:$C$375,3,FALSE))</f>
        <v/>
      </c>
      <c r="CW5" s="65" t="str">
        <f>IF(CU5&lt;&gt;"",CU5+1,IF(WEEKDAY(CU1,1)=2,CU1,""))</f>
        <v/>
      </c>
      <c r="CX5" s="66" t="str">
        <f>IF(VLOOKUP(CW5,スケジュール設定!$A$4:$C$375,3,FALSE)=0,"",VLOOKUP(CW5,スケジュール設定!$A$4:$C$375,3,FALSE))</f>
        <v/>
      </c>
      <c r="CY5" s="65" t="str">
        <f>IF(CW5&lt;&gt;"",CW5+1,IF(WEEKDAY(CU1,1)=3,CU1,""))</f>
        <v/>
      </c>
      <c r="CZ5" s="66" t="str">
        <f>IF(VLOOKUP(CY5,スケジュール設定!$A$4:$C$375,3,FALSE)=0,"",VLOOKUP(CY5,スケジュール設定!$A$4:$C$375,3,FALSE))</f>
        <v/>
      </c>
      <c r="DA5" s="65" t="str">
        <f>IF(CY5&lt;&gt;"",CY5+1,IF(WEEKDAY(CU1,1)=4,CU1,""))</f>
        <v/>
      </c>
      <c r="DB5" s="66" t="str">
        <f>IF(VLOOKUP(DA5,スケジュール設定!$A$4:$C$375,3,FALSE)=0,"",VLOOKUP(DA5,スケジュール設定!$A$4:$C$375,3,FALSE))</f>
        <v/>
      </c>
      <c r="DC5" s="65">
        <f>IF(DA5&lt;&gt;"",DA5+1,IF(WEEKDAY(CU1,1)=5,CU1,""))</f>
        <v>43678</v>
      </c>
      <c r="DD5" s="66" t="str">
        <f>IF(VLOOKUP(DC5,スケジュール設定!$A$4:$C$375,3,FALSE)=0,"",VLOOKUP(DC5,スケジュール設定!$A$4:$C$375,3,FALSE))</f>
        <v/>
      </c>
      <c r="DE5" s="65">
        <f>IF(DC5&lt;&gt;"",DC5+1,IF(WEEKDAY(CU1,1)=6,CU1,""))</f>
        <v>43679</v>
      </c>
      <c r="DF5" s="66" t="str">
        <f>IF(VLOOKUP(DE5,スケジュール設定!$A$4:$C$375,3,FALSE)=0,"",VLOOKUP(DE5,スケジュール設定!$A$4:$C$375,3,FALSE))</f>
        <v/>
      </c>
      <c r="DG5" s="67">
        <f>IF(DE5&lt;&gt;"",DE5+1,IF(WEEKDAY(CU1,1)=7,CU1,""))</f>
        <v>43680</v>
      </c>
      <c r="DH5" s="66" t="str">
        <f>IF(VLOOKUP(DG5,スケジュール設定!$A$4:$C$375,3,FALSE)=0,"",VLOOKUP(DG5,スケジュール設定!$A$4:$C$375,3,FALSE))</f>
        <v/>
      </c>
      <c r="DI5" s="65">
        <f>IF(WEEKDAY(DI1,1)=1,DI1,"")</f>
        <v>43709</v>
      </c>
      <c r="DJ5" s="66" t="str">
        <f>IF(VLOOKUP(DI5,スケジュール設定!$A$4:$C$375,3,FALSE)=0,"",VLOOKUP(DI5,スケジュール設定!$A$4:$C$375,3,FALSE))</f>
        <v/>
      </c>
      <c r="DK5" s="65">
        <f>IF(DI5&lt;&gt;"",DI5+1,IF(WEEKDAY(DI1,1)=2,DI1,""))</f>
        <v>43710</v>
      </c>
      <c r="DL5" s="66" t="str">
        <f>IF(VLOOKUP(DK5,スケジュール設定!$A$4:$C$375,3,FALSE)=0,"",VLOOKUP(DK5,スケジュール設定!$A$4:$C$375,3,FALSE))</f>
        <v/>
      </c>
      <c r="DM5" s="65">
        <f>IF(DK5&lt;&gt;"",DK5+1,IF(WEEKDAY(DI1,1)=3,DI1,""))</f>
        <v>43711</v>
      </c>
      <c r="DN5" s="66" t="str">
        <f>IF(VLOOKUP(DM5,スケジュール設定!$A$4:$C$375,3,FALSE)=0,"",VLOOKUP(DM5,スケジュール設定!$A$4:$C$375,3,FALSE))</f>
        <v/>
      </c>
      <c r="DO5" s="65">
        <f>IF(DM5&lt;&gt;"",DM5+1,IF(WEEKDAY(DI1,1)=4,DI1,""))</f>
        <v>43712</v>
      </c>
      <c r="DP5" s="66" t="str">
        <f>IF(VLOOKUP(DO5,スケジュール設定!$A$4:$C$375,3,FALSE)=0,"",VLOOKUP(DO5,スケジュール設定!$A$4:$C$375,3,FALSE))</f>
        <v/>
      </c>
      <c r="DQ5" s="65">
        <f>IF(DO5&lt;&gt;"",DO5+1,IF(WEEKDAY(DI1,1)=5,DI1,""))</f>
        <v>43713</v>
      </c>
      <c r="DR5" s="66" t="str">
        <f>IF(VLOOKUP(DQ5,スケジュール設定!$A$4:$C$375,3,FALSE)=0,"",VLOOKUP(DQ5,スケジュール設定!$A$4:$C$375,3,FALSE))</f>
        <v/>
      </c>
      <c r="DS5" s="65">
        <f>IF(DQ5&lt;&gt;"",DQ5+1,IF(WEEKDAY(DI1,1)=6,DI1,""))</f>
        <v>43714</v>
      </c>
      <c r="DT5" s="66" t="str">
        <f>IF(VLOOKUP(DS5,スケジュール設定!$A$4:$C$375,3,FALSE)=0,"",VLOOKUP(DS5,スケジュール設定!$A$4:$C$375,3,FALSE))</f>
        <v/>
      </c>
      <c r="DU5" s="67">
        <f>IF(DS5&lt;&gt;"",DS5+1,IF(WEEKDAY(DI1,1)=7,DI1,""))</f>
        <v>43715</v>
      </c>
      <c r="DV5" s="66" t="str">
        <f>IF(VLOOKUP(DU5,スケジュール設定!$A$4:$C$375,3,FALSE)=0,"",VLOOKUP(DU5,スケジュール設定!$A$4:$C$375,3,FALSE))</f>
        <v/>
      </c>
      <c r="DW5" s="65" t="str">
        <f>IF(WEEKDAY(DW1,1)=1,DW1,"")</f>
        <v/>
      </c>
      <c r="DX5" s="66" t="str">
        <f>IF(VLOOKUP(DW5,スケジュール設定!$A$4:$C$375,3,FALSE)=0,"",VLOOKUP(DW5,スケジュール設定!$A$4:$C$375,3,FALSE))</f>
        <v/>
      </c>
      <c r="DY5" s="65" t="str">
        <f>IF(DW5&lt;&gt;"",DW5+1,IF(WEEKDAY(DW1,1)=2,DW1,""))</f>
        <v/>
      </c>
      <c r="DZ5" s="66" t="str">
        <f>IF(VLOOKUP(DY5,スケジュール設定!$A$4:$C$375,3,FALSE)=0,"",VLOOKUP(DY5,スケジュール設定!$A$4:$C$375,3,FALSE))</f>
        <v/>
      </c>
      <c r="EA5" s="65">
        <f>IF(DY5&lt;&gt;"",DY5+1,IF(WEEKDAY(DW1,1)=3,DW1,""))</f>
        <v>43739</v>
      </c>
      <c r="EB5" s="66" t="str">
        <f>IF(VLOOKUP(EA5,スケジュール設定!$A$4:$C$375,3,FALSE)=0,"",VLOOKUP(EA5,スケジュール設定!$A$4:$C$375,3,FALSE))</f>
        <v/>
      </c>
      <c r="EC5" s="65">
        <f>IF(EA5&lt;&gt;"",EA5+1,IF(WEEKDAY(DW1,1)=4,DW1,""))</f>
        <v>43740</v>
      </c>
      <c r="ED5" s="66" t="str">
        <f>IF(VLOOKUP(EC5,スケジュール設定!$A$4:$C$375,3,FALSE)=0,"",VLOOKUP(EC5,スケジュール設定!$A$4:$C$375,3,FALSE))</f>
        <v/>
      </c>
      <c r="EE5" s="65">
        <f>IF(EC5&lt;&gt;"",EC5+1,IF(WEEKDAY(DW1,1)=5,DW1,""))</f>
        <v>43741</v>
      </c>
      <c r="EF5" s="66" t="str">
        <f>IF(VLOOKUP(EE5,スケジュール設定!$A$4:$C$375,3,FALSE)=0,"",VLOOKUP(EE5,スケジュール設定!$A$4:$C$375,3,FALSE))</f>
        <v/>
      </c>
      <c r="EG5" s="65">
        <f>IF(EE5&lt;&gt;"",EE5+1,IF(WEEKDAY(DW1,1)=6,DW1,""))</f>
        <v>43742</v>
      </c>
      <c r="EH5" s="66" t="str">
        <f>IF(VLOOKUP(EG5,スケジュール設定!$A$4:$C$375,3,FALSE)=0,"",VLOOKUP(EG5,スケジュール設定!$A$4:$C$375,3,FALSE))</f>
        <v/>
      </c>
      <c r="EI5" s="67">
        <f>IF(EG5&lt;&gt;"",EG5+1,IF(WEEKDAY(DW1,1)=7,DW1,""))</f>
        <v>43743</v>
      </c>
      <c r="EJ5" s="66" t="str">
        <f>IF(VLOOKUP(EI5,スケジュール設定!$A$4:$C$375,3,FALSE)=0,"",VLOOKUP(EI5,スケジュール設定!$A$4:$C$375,3,FALSE))</f>
        <v/>
      </c>
      <c r="EK5" s="65" t="str">
        <f>IF(WEEKDAY(EK1,1)=1,EK1,"")</f>
        <v/>
      </c>
      <c r="EL5" s="66" t="str">
        <f>IF(VLOOKUP(EK5,スケジュール設定!$A$4:$C$375,3,FALSE)=0,"",VLOOKUP(EK5,スケジュール設定!$A$4:$C$375,3,FALSE))</f>
        <v/>
      </c>
      <c r="EM5" s="65" t="str">
        <f>IF(EK5&lt;&gt;"",EK5+1,IF(WEEKDAY(EK1,1)=2,EK1,""))</f>
        <v/>
      </c>
      <c r="EN5" s="66" t="str">
        <f>IF(VLOOKUP(EM5,スケジュール設定!$A$4:$C$375,3,FALSE)=0,"",VLOOKUP(EM5,スケジュール設定!$A$4:$C$375,3,FALSE))</f>
        <v/>
      </c>
      <c r="EO5" s="65" t="str">
        <f>IF(EM5&lt;&gt;"",EM5+1,IF(WEEKDAY(EK1,1)=3,EK1,""))</f>
        <v/>
      </c>
      <c r="EP5" s="66" t="str">
        <f>IF(VLOOKUP(EO5,スケジュール設定!$A$4:$C$375,3,FALSE)=0,"",VLOOKUP(EO5,スケジュール設定!$A$4:$C$375,3,FALSE))</f>
        <v/>
      </c>
      <c r="EQ5" s="65" t="str">
        <f>IF(EO5&lt;&gt;"",EO5+1,IF(WEEKDAY(EK1,1)=4,EK1,""))</f>
        <v/>
      </c>
      <c r="ER5" s="66" t="str">
        <f>IF(VLOOKUP(EQ5,スケジュール設定!$A$4:$C$375,3,FALSE)=0,"",VLOOKUP(EQ5,スケジュール設定!$A$4:$C$375,3,FALSE))</f>
        <v/>
      </c>
      <c r="ES5" s="65" t="str">
        <f>IF(EQ5&lt;&gt;"",EQ5+1,IF(WEEKDAY(EK1,1)=5,EK1,""))</f>
        <v/>
      </c>
      <c r="ET5" s="66" t="str">
        <f>IF(VLOOKUP(ES5,スケジュール設定!$A$4:$C$375,3,FALSE)=0,"",VLOOKUP(ES5,スケジュール設定!$A$4:$C$375,3,FALSE))</f>
        <v/>
      </c>
      <c r="EU5" s="65">
        <f>IF(ES5&lt;&gt;"",ES5+1,IF(WEEKDAY(EK1,1)=6,EK1,""))</f>
        <v>43770</v>
      </c>
      <c r="EV5" s="66" t="str">
        <f>IF(VLOOKUP(EU5,スケジュール設定!$A$4:$C$375,3,FALSE)=0,"",VLOOKUP(EU5,スケジュール設定!$A$4:$C$375,3,FALSE))</f>
        <v/>
      </c>
      <c r="EW5" s="67">
        <f>IF(EU5&lt;&gt;"",EU5+1,IF(WEEKDAY(EK1,1)=7,EK1,""))</f>
        <v>43771</v>
      </c>
      <c r="EX5" s="66" t="str">
        <f>IF(VLOOKUP(EW5,スケジュール設定!$A$4:$C$375,3,FALSE)=0,"",VLOOKUP(EW5,スケジュール設定!$A$4:$C$375,3,FALSE))</f>
        <v/>
      </c>
      <c r="EY5" s="65">
        <f>IF(WEEKDAY(EY1,1)=1,EY1,"")</f>
        <v>43800</v>
      </c>
      <c r="EZ5" s="66" t="str">
        <f>IF(VLOOKUP(EY5,スケジュール設定!$A$4:$C$375,3,FALSE)=0,"",VLOOKUP(EY5,スケジュール設定!$A$4:$C$375,3,FALSE))</f>
        <v/>
      </c>
      <c r="FA5" s="65">
        <f>IF(EY5&lt;&gt;"",EY5+1,IF(WEEKDAY(EY1,1)=2,EY1,""))</f>
        <v>43801</v>
      </c>
      <c r="FB5" s="66" t="str">
        <f>IF(VLOOKUP(FA5,スケジュール設定!$A$4:$C$375,3,FALSE)=0,"",VLOOKUP(FA5,スケジュール設定!$A$4:$C$375,3,FALSE))</f>
        <v/>
      </c>
      <c r="FC5" s="65">
        <f>IF(FA5&lt;&gt;"",FA5+1,IF(WEEKDAY(EY1,1)=3,EY1,""))</f>
        <v>43802</v>
      </c>
      <c r="FD5" s="66" t="str">
        <f>IF(VLOOKUP(FC5,スケジュール設定!$A$4:$C$375,3,FALSE)=0,"",VLOOKUP(FC5,スケジュール設定!$A$4:$C$375,3,FALSE))</f>
        <v/>
      </c>
      <c r="FE5" s="65">
        <f>IF(FC5&lt;&gt;"",FC5+1,IF(WEEKDAY(EY1,1)=4,EY1,""))</f>
        <v>43803</v>
      </c>
      <c r="FF5" s="66" t="str">
        <f>IF(VLOOKUP(FE5,スケジュール設定!$A$4:$C$375,3,FALSE)=0,"",VLOOKUP(FE5,スケジュール設定!$A$4:$C$375,3,FALSE))</f>
        <v/>
      </c>
      <c r="FG5" s="65">
        <f>IF(FE5&lt;&gt;"",FE5+1,IF(WEEKDAY(EY1,1)=5,EY1,""))</f>
        <v>43804</v>
      </c>
      <c r="FH5" s="66" t="str">
        <f>IF(VLOOKUP(FG5,スケジュール設定!$A$4:$C$375,3,FALSE)=0,"",VLOOKUP(FG5,スケジュール設定!$A$4:$C$375,3,FALSE))</f>
        <v/>
      </c>
      <c r="FI5" s="65">
        <f>IF(FG5&lt;&gt;"",FG5+1,IF(WEEKDAY(EY1,1)=6,EY1,""))</f>
        <v>43805</v>
      </c>
      <c r="FJ5" s="66" t="str">
        <f>IF(VLOOKUP(FI5,スケジュール設定!$A$4:$C$375,3,FALSE)=0,"",VLOOKUP(FI5,スケジュール設定!$A$4:$C$375,3,FALSE))</f>
        <v/>
      </c>
      <c r="FK5" s="67">
        <f>IF(FI5&lt;&gt;"",FI5+1,IF(WEEKDAY(EY1,1)=7,EY1,""))</f>
        <v>43806</v>
      </c>
      <c r="FL5" s="66" t="str">
        <f>IF(VLOOKUP(FK5,スケジュール設定!$A$4:$C$375,3,FALSE)=0,"",VLOOKUP(FK5,スケジュール設定!$A$4:$C$375,3,FALSE))</f>
        <v/>
      </c>
    </row>
    <row r="6" spans="1:168" s="72" customFormat="1" ht="60.6" customHeight="1">
      <c r="A6" s="69">
        <f>M5+1</f>
        <v>43471</v>
      </c>
      <c r="B6" s="70" t="str">
        <f>IF(VLOOKUP(A6,スケジュール設定!$A$4:$C$375,3,FALSE)=0,"",VLOOKUP(A6,スケジュール設定!$A$4:$C$375,3,FALSE))</f>
        <v/>
      </c>
      <c r="C6" s="69">
        <f>A6+1</f>
        <v>43472</v>
      </c>
      <c r="D6" s="70" t="str">
        <f>IF(VLOOKUP(C6,スケジュール設定!$A$4:$C$375,3,FALSE)=0,"",VLOOKUP(C6,スケジュール設定!$A$4:$C$375,3,FALSE))</f>
        <v/>
      </c>
      <c r="E6" s="69">
        <f>C6+1</f>
        <v>43473</v>
      </c>
      <c r="F6" s="70" t="str">
        <f>IF(VLOOKUP(E6,スケジュール設定!$A$4:$C$375,3,FALSE)=0,"",VLOOKUP(E6,スケジュール設定!$A$4:$C$375,3,FALSE))</f>
        <v/>
      </c>
      <c r="G6" s="69">
        <f>E6+1</f>
        <v>43474</v>
      </c>
      <c r="H6" s="70" t="str">
        <f>IF(VLOOKUP(G6,スケジュール設定!$A$4:$C$375,3,FALSE)=0,"",VLOOKUP(G6,スケジュール設定!$A$4:$C$375,3,FALSE))</f>
        <v/>
      </c>
      <c r="I6" s="69">
        <f>G6+1</f>
        <v>43475</v>
      </c>
      <c r="J6" s="70" t="str">
        <f>IF(VLOOKUP(I6,スケジュール設定!$A$4:$C$375,3,FALSE)=0,"",VLOOKUP(I6,スケジュール設定!$A$4:$C$375,3,FALSE))</f>
        <v/>
      </c>
      <c r="K6" s="69">
        <f>I6+1</f>
        <v>43476</v>
      </c>
      <c r="L6" s="70" t="str">
        <f>IF(VLOOKUP(K6,スケジュール設定!$A$4:$C$375,3,FALSE)=0,"",VLOOKUP(K6,スケジュール設定!$A$4:$C$375,3,FALSE))</f>
        <v/>
      </c>
      <c r="M6" s="71">
        <f>K6+1</f>
        <v>43477</v>
      </c>
      <c r="N6" s="70" t="str">
        <f>IF(VLOOKUP(M6,スケジュール設定!$A$4:$C$375,3,FALSE)=0,"",VLOOKUP(M6,スケジュール設定!$A$4:$C$375,3,FALSE))</f>
        <v/>
      </c>
      <c r="O6" s="69">
        <f>AA5+1</f>
        <v>43499</v>
      </c>
      <c r="P6" s="70" t="str">
        <f>IF(VLOOKUP(O6,スケジュール設定!$A$4:$C$375,3,FALSE)=0,"",VLOOKUP(O6,スケジュール設定!$A$4:$C$375,3,FALSE))</f>
        <v/>
      </c>
      <c r="Q6" s="69">
        <f>O6+1</f>
        <v>43500</v>
      </c>
      <c r="R6" s="70" t="str">
        <f>IF(VLOOKUP(Q6,スケジュール設定!$A$4:$C$375,3,FALSE)=0,"",VLOOKUP(Q6,スケジュール設定!$A$4:$C$375,3,FALSE))</f>
        <v/>
      </c>
      <c r="S6" s="69">
        <f>Q6+1</f>
        <v>43501</v>
      </c>
      <c r="T6" s="70" t="str">
        <f>IF(VLOOKUP(S6,スケジュール設定!$A$4:$C$375,3,FALSE)=0,"",VLOOKUP(S6,スケジュール設定!$A$4:$C$375,3,FALSE))</f>
        <v/>
      </c>
      <c r="U6" s="69">
        <f>S6+1</f>
        <v>43502</v>
      </c>
      <c r="V6" s="70" t="str">
        <f>IF(VLOOKUP(U6,スケジュール設定!$A$4:$C$375,3,FALSE)=0,"",VLOOKUP(U6,スケジュール設定!$A$4:$C$375,3,FALSE))</f>
        <v/>
      </c>
      <c r="W6" s="69">
        <f>U6+1</f>
        <v>43503</v>
      </c>
      <c r="X6" s="70" t="str">
        <f>IF(VLOOKUP(W6,スケジュール設定!$A$4:$C$375,3,FALSE)=0,"",VLOOKUP(W6,スケジュール設定!$A$4:$C$375,3,FALSE))</f>
        <v/>
      </c>
      <c r="Y6" s="69">
        <f>W6+1</f>
        <v>43504</v>
      </c>
      <c r="Z6" s="70" t="str">
        <f>IF(VLOOKUP(Y6,スケジュール設定!$A$4:$C$375,3,FALSE)=0,"",VLOOKUP(Y6,スケジュール設定!$A$4:$C$375,3,FALSE))</f>
        <v/>
      </c>
      <c r="AA6" s="71">
        <f>Y6+1</f>
        <v>43505</v>
      </c>
      <c r="AB6" s="70" t="str">
        <f>IF(VLOOKUP(AA6,スケジュール設定!$A$4:$C$375,3,FALSE)=0,"",VLOOKUP(AA6,スケジュール設定!$A$4:$C$375,3,FALSE))</f>
        <v/>
      </c>
      <c r="AC6" s="69">
        <f>AO5+1</f>
        <v>43527</v>
      </c>
      <c r="AD6" s="70" t="str">
        <f>IF(VLOOKUP(AC6,スケジュール設定!$A$4:$C$375,3,FALSE)=0,"",VLOOKUP(AC6,スケジュール設定!$A$4:$C$375,3,FALSE))</f>
        <v/>
      </c>
      <c r="AE6" s="69">
        <f>AC6+1</f>
        <v>43528</v>
      </c>
      <c r="AF6" s="70" t="str">
        <f>IF(VLOOKUP(AE6,スケジュール設定!$A$4:$C$375,3,FALSE)=0,"",VLOOKUP(AE6,スケジュール設定!$A$4:$C$375,3,FALSE))</f>
        <v/>
      </c>
      <c r="AG6" s="69">
        <f>AE6+1</f>
        <v>43529</v>
      </c>
      <c r="AH6" s="70" t="str">
        <f>IF(VLOOKUP(AG6,スケジュール設定!$A$4:$C$375,3,FALSE)=0,"",VLOOKUP(AG6,スケジュール設定!$A$4:$C$375,3,FALSE))</f>
        <v/>
      </c>
      <c r="AI6" s="69">
        <f>AG6+1</f>
        <v>43530</v>
      </c>
      <c r="AJ6" s="70" t="str">
        <f>IF(VLOOKUP(AI6,スケジュール設定!$A$4:$C$375,3,FALSE)=0,"",VLOOKUP(AI6,スケジュール設定!$A$4:$C$375,3,FALSE))</f>
        <v/>
      </c>
      <c r="AK6" s="69">
        <f>AI6+1</f>
        <v>43531</v>
      </c>
      <c r="AL6" s="70" t="str">
        <f>IF(VLOOKUP(AK6,スケジュール設定!$A$4:$C$375,3,FALSE)=0,"",VLOOKUP(AK6,スケジュール設定!$A$4:$C$375,3,FALSE))</f>
        <v/>
      </c>
      <c r="AM6" s="69">
        <f>AK6+1</f>
        <v>43532</v>
      </c>
      <c r="AN6" s="70" t="str">
        <f>IF(VLOOKUP(AM6,スケジュール設定!$A$4:$C$375,3,FALSE)=0,"",VLOOKUP(AM6,スケジュール設定!$A$4:$C$375,3,FALSE))</f>
        <v/>
      </c>
      <c r="AO6" s="71">
        <f>AM6+1</f>
        <v>43533</v>
      </c>
      <c r="AP6" s="70" t="str">
        <f>IF(VLOOKUP(AO6,スケジュール設定!$A$4:$C$375,3,FALSE)=0,"",VLOOKUP(AO6,スケジュール設定!$A$4:$C$375,3,FALSE))</f>
        <v/>
      </c>
      <c r="AQ6" s="69">
        <f>BC5+1</f>
        <v>43562</v>
      </c>
      <c r="AR6" s="70" t="str">
        <f>IF(VLOOKUP(AQ6,スケジュール設定!$A$4:$C$375,3,FALSE)=0,"",VLOOKUP(AQ6,スケジュール設定!$A$4:$C$375,3,FALSE))</f>
        <v/>
      </c>
      <c r="AS6" s="69">
        <f>AQ6+1</f>
        <v>43563</v>
      </c>
      <c r="AT6" s="70" t="str">
        <f>IF(VLOOKUP(AS6,スケジュール設定!$A$4:$C$375,3,FALSE)=0,"",VLOOKUP(AS6,スケジュール設定!$A$4:$C$375,3,FALSE))</f>
        <v/>
      </c>
      <c r="AU6" s="69">
        <f>AS6+1</f>
        <v>43564</v>
      </c>
      <c r="AV6" s="70" t="str">
        <f>IF(VLOOKUP(AU6,スケジュール設定!$A$4:$C$375,3,FALSE)=0,"",VLOOKUP(AU6,スケジュール設定!$A$4:$C$375,3,FALSE))</f>
        <v/>
      </c>
      <c r="AW6" s="69">
        <f>AU6+1</f>
        <v>43565</v>
      </c>
      <c r="AX6" s="70" t="str">
        <f>IF(VLOOKUP(AW6,スケジュール設定!$A$4:$C$375,3,FALSE)=0,"",VLOOKUP(AW6,スケジュール設定!$A$4:$C$375,3,FALSE))</f>
        <v/>
      </c>
      <c r="AY6" s="69">
        <f>AW6+1</f>
        <v>43566</v>
      </c>
      <c r="AZ6" s="70" t="str">
        <f>IF(VLOOKUP(AY6,スケジュール設定!$A$4:$C$375,3,FALSE)=0,"",VLOOKUP(AY6,スケジュール設定!$A$4:$C$375,3,FALSE))</f>
        <v/>
      </c>
      <c r="BA6" s="69">
        <f>AY6+1</f>
        <v>43567</v>
      </c>
      <c r="BB6" s="70" t="str">
        <f>IF(VLOOKUP(BA6,スケジュール設定!$A$4:$C$375,3,FALSE)=0,"",VLOOKUP(BA6,スケジュール設定!$A$4:$C$375,3,FALSE))</f>
        <v/>
      </c>
      <c r="BC6" s="71">
        <f>BA6+1</f>
        <v>43568</v>
      </c>
      <c r="BD6" s="70" t="str">
        <f>IF(VLOOKUP(BC6,スケジュール設定!$A$4:$C$375,3,FALSE)=0,"",VLOOKUP(BC6,スケジュール設定!$A$4:$C$375,3,FALSE))</f>
        <v/>
      </c>
      <c r="BE6" s="69">
        <f>BQ5+1</f>
        <v>43590</v>
      </c>
      <c r="BF6" s="70" t="str">
        <f>IF(VLOOKUP(BE6,スケジュール設定!$A$4:$C$375,3,FALSE)=0,"",VLOOKUP(BE6,スケジュール設定!$A$4:$C$375,3,FALSE))</f>
        <v>こどもの日</v>
      </c>
      <c r="BG6" s="69">
        <f>BE6+1</f>
        <v>43591</v>
      </c>
      <c r="BH6" s="70" t="str">
        <f>IF(VLOOKUP(BG6,スケジュール設定!$A$4:$C$375,3,FALSE)=0,"",VLOOKUP(BG6,スケジュール設定!$A$4:$C$375,3,FALSE))</f>
        <v>振替休日</v>
      </c>
      <c r="BI6" s="69">
        <f>BG6+1</f>
        <v>43592</v>
      </c>
      <c r="BJ6" s="70" t="str">
        <f>IF(VLOOKUP(BI6,スケジュール設定!$A$4:$C$375,3,FALSE)=0,"",VLOOKUP(BI6,スケジュール設定!$A$4:$C$375,3,FALSE))</f>
        <v/>
      </c>
      <c r="BK6" s="69">
        <f>BI6+1</f>
        <v>43593</v>
      </c>
      <c r="BL6" s="70" t="str">
        <f>IF(VLOOKUP(BK6,スケジュール設定!$A$4:$C$375,3,FALSE)=0,"",VLOOKUP(BK6,スケジュール設定!$A$4:$C$375,3,FALSE))</f>
        <v/>
      </c>
      <c r="BM6" s="69">
        <f>BK6+1</f>
        <v>43594</v>
      </c>
      <c r="BN6" s="70" t="str">
        <f>IF(VLOOKUP(BM6,スケジュール設定!$A$4:$C$375,3,FALSE)=0,"",VLOOKUP(BM6,スケジュール設定!$A$4:$C$375,3,FALSE))</f>
        <v/>
      </c>
      <c r="BO6" s="69">
        <f>BM6+1</f>
        <v>43595</v>
      </c>
      <c r="BP6" s="70" t="str">
        <f>IF(VLOOKUP(BO6,スケジュール設定!$A$4:$C$375,3,FALSE)=0,"",VLOOKUP(BO6,スケジュール設定!$A$4:$C$375,3,FALSE))</f>
        <v/>
      </c>
      <c r="BQ6" s="71">
        <f>BO6+1</f>
        <v>43596</v>
      </c>
      <c r="BR6" s="70" t="str">
        <f>IF(VLOOKUP(BQ6,スケジュール設定!$A$4:$C$375,3,FALSE)=0,"",VLOOKUP(BQ6,スケジュール設定!$A$4:$C$375,3,FALSE))</f>
        <v/>
      </c>
      <c r="BS6" s="69">
        <f>CE5+1</f>
        <v>43618</v>
      </c>
      <c r="BT6" s="70" t="str">
        <f>IF(VLOOKUP(BS6,スケジュール設定!$A$4:$C$375,3,FALSE)=0,"",VLOOKUP(BS6,スケジュール設定!$A$4:$C$375,3,FALSE))</f>
        <v/>
      </c>
      <c r="BU6" s="69">
        <f>BS6+1</f>
        <v>43619</v>
      </c>
      <c r="BV6" s="70" t="str">
        <f>IF(VLOOKUP(BU6,スケジュール設定!$A$4:$C$375,3,FALSE)=0,"",VLOOKUP(BU6,スケジュール設定!$A$4:$C$375,3,FALSE))</f>
        <v/>
      </c>
      <c r="BW6" s="69">
        <f>BU6+1</f>
        <v>43620</v>
      </c>
      <c r="BX6" s="70" t="str">
        <f>IF(VLOOKUP(BW6,スケジュール設定!$A$4:$C$375,3,FALSE)=0,"",VLOOKUP(BW6,スケジュール設定!$A$4:$C$375,3,FALSE))</f>
        <v/>
      </c>
      <c r="BY6" s="69">
        <f>BW6+1</f>
        <v>43621</v>
      </c>
      <c r="BZ6" s="70" t="str">
        <f>IF(VLOOKUP(BY6,スケジュール設定!$A$4:$C$375,3,FALSE)=0,"",VLOOKUP(BY6,スケジュール設定!$A$4:$C$375,3,FALSE))</f>
        <v/>
      </c>
      <c r="CA6" s="69">
        <f>BY6+1</f>
        <v>43622</v>
      </c>
      <c r="CB6" s="70" t="str">
        <f>IF(VLOOKUP(CA6,スケジュール設定!$A$4:$C$375,3,FALSE)=0,"",VLOOKUP(CA6,スケジュール設定!$A$4:$C$375,3,FALSE))</f>
        <v/>
      </c>
      <c r="CC6" s="69">
        <f>CA6+1</f>
        <v>43623</v>
      </c>
      <c r="CD6" s="70" t="str">
        <f>IF(VLOOKUP(CC6,スケジュール設定!$A$4:$C$375,3,FALSE)=0,"",VLOOKUP(CC6,スケジュール設定!$A$4:$C$375,3,FALSE))</f>
        <v/>
      </c>
      <c r="CE6" s="71">
        <f>CC6+1</f>
        <v>43624</v>
      </c>
      <c r="CF6" s="70" t="str">
        <f>IF(VLOOKUP(CE6,スケジュール設定!$A$4:$C$375,3,FALSE)=0,"",VLOOKUP(CE6,スケジュール設定!$A$4:$C$375,3,FALSE))</f>
        <v/>
      </c>
      <c r="CG6" s="69">
        <f>CS5+1</f>
        <v>43653</v>
      </c>
      <c r="CH6" s="70" t="str">
        <f>IF(VLOOKUP(CG6,スケジュール設定!$A$4:$C$375,3,FALSE)=0,"",VLOOKUP(CG6,スケジュール設定!$A$4:$C$375,3,FALSE))</f>
        <v/>
      </c>
      <c r="CI6" s="69">
        <f>CG6+1</f>
        <v>43654</v>
      </c>
      <c r="CJ6" s="70" t="str">
        <f>IF(VLOOKUP(CI6,スケジュール設定!$A$4:$C$375,3,FALSE)=0,"",VLOOKUP(CI6,スケジュール設定!$A$4:$C$375,3,FALSE))</f>
        <v/>
      </c>
      <c r="CK6" s="69">
        <f>CI6+1</f>
        <v>43655</v>
      </c>
      <c r="CL6" s="70" t="str">
        <f>IF(VLOOKUP(CK6,スケジュール設定!$A$4:$C$375,3,FALSE)=0,"",VLOOKUP(CK6,スケジュール設定!$A$4:$C$375,3,FALSE))</f>
        <v/>
      </c>
      <c r="CM6" s="69">
        <f>CK6+1</f>
        <v>43656</v>
      </c>
      <c r="CN6" s="70" t="str">
        <f>IF(VLOOKUP(CM6,スケジュール設定!$A$4:$C$375,3,FALSE)=0,"",VLOOKUP(CM6,スケジュール設定!$A$4:$C$375,3,FALSE))</f>
        <v/>
      </c>
      <c r="CO6" s="69">
        <f>CM6+1</f>
        <v>43657</v>
      </c>
      <c r="CP6" s="70" t="str">
        <f>IF(VLOOKUP(CO6,スケジュール設定!$A$4:$C$375,3,FALSE)=0,"",VLOOKUP(CO6,スケジュール設定!$A$4:$C$375,3,FALSE))</f>
        <v/>
      </c>
      <c r="CQ6" s="69">
        <f>CO6+1</f>
        <v>43658</v>
      </c>
      <c r="CR6" s="70" t="str">
        <f>IF(VLOOKUP(CQ6,スケジュール設定!$A$4:$C$375,3,FALSE)=0,"",VLOOKUP(CQ6,スケジュール設定!$A$4:$C$375,3,FALSE))</f>
        <v/>
      </c>
      <c r="CS6" s="71">
        <f>CQ6+1</f>
        <v>43659</v>
      </c>
      <c r="CT6" s="70" t="str">
        <f>IF(VLOOKUP(CS6,スケジュール設定!$A$4:$C$375,3,FALSE)=0,"",VLOOKUP(CS6,スケジュール設定!$A$4:$C$375,3,FALSE))</f>
        <v/>
      </c>
      <c r="CU6" s="69">
        <f>DG5+1</f>
        <v>43681</v>
      </c>
      <c r="CV6" s="70" t="str">
        <f>IF(VLOOKUP(CU6,スケジュール設定!$A$4:$C$375,3,FALSE)=0,"",VLOOKUP(CU6,スケジュール設定!$A$4:$C$375,3,FALSE))</f>
        <v/>
      </c>
      <c r="CW6" s="69">
        <f>CU6+1</f>
        <v>43682</v>
      </c>
      <c r="CX6" s="70" t="str">
        <f>IF(VLOOKUP(CW6,スケジュール設定!$A$4:$C$375,3,FALSE)=0,"",VLOOKUP(CW6,スケジュール設定!$A$4:$C$375,3,FALSE))</f>
        <v/>
      </c>
      <c r="CY6" s="69">
        <f>CW6+1</f>
        <v>43683</v>
      </c>
      <c r="CZ6" s="70" t="str">
        <f>IF(VLOOKUP(CY6,スケジュール設定!$A$4:$C$375,3,FALSE)=0,"",VLOOKUP(CY6,スケジュール設定!$A$4:$C$375,3,FALSE))</f>
        <v/>
      </c>
      <c r="DA6" s="69">
        <f>CY6+1</f>
        <v>43684</v>
      </c>
      <c r="DB6" s="70" t="str">
        <f>IF(VLOOKUP(DA6,スケジュール設定!$A$4:$C$375,3,FALSE)=0,"",VLOOKUP(DA6,スケジュール設定!$A$4:$C$375,3,FALSE))</f>
        <v/>
      </c>
      <c r="DC6" s="69">
        <f>DA6+1</f>
        <v>43685</v>
      </c>
      <c r="DD6" s="70" t="str">
        <f>IF(VLOOKUP(DC6,スケジュール設定!$A$4:$C$375,3,FALSE)=0,"",VLOOKUP(DC6,スケジュール設定!$A$4:$C$375,3,FALSE))</f>
        <v/>
      </c>
      <c r="DE6" s="69">
        <f>DC6+1</f>
        <v>43686</v>
      </c>
      <c r="DF6" s="70" t="str">
        <f>IF(VLOOKUP(DE6,スケジュール設定!$A$4:$C$375,3,FALSE)=0,"",VLOOKUP(DE6,スケジュール設定!$A$4:$C$375,3,FALSE))</f>
        <v/>
      </c>
      <c r="DG6" s="71">
        <f>DE6+1</f>
        <v>43687</v>
      </c>
      <c r="DH6" s="70" t="str">
        <f>IF(VLOOKUP(DG6,スケジュール設定!$A$4:$C$375,3,FALSE)=0,"",VLOOKUP(DG6,スケジュール設定!$A$4:$C$375,3,FALSE))</f>
        <v/>
      </c>
      <c r="DI6" s="69">
        <f>DU5+1</f>
        <v>43716</v>
      </c>
      <c r="DJ6" s="70" t="str">
        <f>IF(VLOOKUP(DI6,スケジュール設定!$A$4:$C$375,3,FALSE)=0,"",VLOOKUP(DI6,スケジュール設定!$A$4:$C$375,3,FALSE))</f>
        <v/>
      </c>
      <c r="DK6" s="69">
        <f>DI6+1</f>
        <v>43717</v>
      </c>
      <c r="DL6" s="70" t="str">
        <f>IF(VLOOKUP(DK6,スケジュール設定!$A$4:$C$375,3,FALSE)=0,"",VLOOKUP(DK6,スケジュール設定!$A$4:$C$375,3,FALSE))</f>
        <v/>
      </c>
      <c r="DM6" s="69">
        <f>DK6+1</f>
        <v>43718</v>
      </c>
      <c r="DN6" s="70" t="str">
        <f>IF(VLOOKUP(DM6,スケジュール設定!$A$4:$C$375,3,FALSE)=0,"",VLOOKUP(DM6,スケジュール設定!$A$4:$C$375,3,FALSE))</f>
        <v/>
      </c>
      <c r="DO6" s="69">
        <f>DM6+1</f>
        <v>43719</v>
      </c>
      <c r="DP6" s="70" t="str">
        <f>IF(VLOOKUP(DO6,スケジュール設定!$A$4:$C$375,3,FALSE)=0,"",VLOOKUP(DO6,スケジュール設定!$A$4:$C$375,3,FALSE))</f>
        <v/>
      </c>
      <c r="DQ6" s="69">
        <f>DO6+1</f>
        <v>43720</v>
      </c>
      <c r="DR6" s="70" t="str">
        <f>IF(VLOOKUP(DQ6,スケジュール設定!$A$4:$C$375,3,FALSE)=0,"",VLOOKUP(DQ6,スケジュール設定!$A$4:$C$375,3,FALSE))</f>
        <v/>
      </c>
      <c r="DS6" s="69">
        <f>DQ6+1</f>
        <v>43721</v>
      </c>
      <c r="DT6" s="70" t="str">
        <f>IF(VLOOKUP(DS6,スケジュール設定!$A$4:$C$375,3,FALSE)=0,"",VLOOKUP(DS6,スケジュール設定!$A$4:$C$375,3,FALSE))</f>
        <v/>
      </c>
      <c r="DU6" s="71">
        <f>DS6+1</f>
        <v>43722</v>
      </c>
      <c r="DV6" s="70" t="str">
        <f>IF(VLOOKUP(DU6,スケジュール設定!$A$4:$C$375,3,FALSE)=0,"",VLOOKUP(DU6,スケジュール設定!$A$4:$C$375,3,FALSE))</f>
        <v/>
      </c>
      <c r="DW6" s="69">
        <f>EI5+1</f>
        <v>43744</v>
      </c>
      <c r="DX6" s="70" t="str">
        <f>IF(VLOOKUP(DW6,スケジュール設定!$A$4:$C$375,3,FALSE)=0,"",VLOOKUP(DW6,スケジュール設定!$A$4:$C$375,3,FALSE))</f>
        <v/>
      </c>
      <c r="DY6" s="69">
        <f>DW6+1</f>
        <v>43745</v>
      </c>
      <c r="DZ6" s="70" t="str">
        <f>IF(VLOOKUP(DY6,スケジュール設定!$A$4:$C$375,3,FALSE)=0,"",VLOOKUP(DY6,スケジュール設定!$A$4:$C$375,3,FALSE))</f>
        <v/>
      </c>
      <c r="EA6" s="69">
        <f>DY6+1</f>
        <v>43746</v>
      </c>
      <c r="EB6" s="70" t="str">
        <f>IF(VLOOKUP(EA6,スケジュール設定!$A$4:$C$375,3,FALSE)=0,"",VLOOKUP(EA6,スケジュール設定!$A$4:$C$375,3,FALSE))</f>
        <v/>
      </c>
      <c r="EC6" s="69">
        <f>EA6+1</f>
        <v>43747</v>
      </c>
      <c r="ED6" s="70" t="str">
        <f>IF(VLOOKUP(EC6,スケジュール設定!$A$4:$C$375,3,FALSE)=0,"",VLOOKUP(EC6,スケジュール設定!$A$4:$C$375,3,FALSE))</f>
        <v/>
      </c>
      <c r="EE6" s="69">
        <f>EC6+1</f>
        <v>43748</v>
      </c>
      <c r="EF6" s="70" t="str">
        <f>IF(VLOOKUP(EE6,スケジュール設定!$A$4:$C$375,3,FALSE)=0,"",VLOOKUP(EE6,スケジュール設定!$A$4:$C$375,3,FALSE))</f>
        <v/>
      </c>
      <c r="EG6" s="69">
        <f>EE6+1</f>
        <v>43749</v>
      </c>
      <c r="EH6" s="70" t="str">
        <f>IF(VLOOKUP(EG6,スケジュール設定!$A$4:$C$375,3,FALSE)=0,"",VLOOKUP(EG6,スケジュール設定!$A$4:$C$375,3,FALSE))</f>
        <v/>
      </c>
      <c r="EI6" s="71">
        <f>EG6+1</f>
        <v>43750</v>
      </c>
      <c r="EJ6" s="70" t="str">
        <f>IF(VLOOKUP(EI6,スケジュール設定!$A$4:$C$375,3,FALSE)=0,"",VLOOKUP(EI6,スケジュール設定!$A$4:$C$375,3,FALSE))</f>
        <v/>
      </c>
      <c r="EK6" s="69">
        <f>EW5+1</f>
        <v>43772</v>
      </c>
      <c r="EL6" s="70" t="str">
        <f>IF(VLOOKUP(EK6,スケジュール設定!$A$4:$C$375,3,FALSE)=0,"",VLOOKUP(EK6,スケジュール設定!$A$4:$C$375,3,FALSE))</f>
        <v>文化の日</v>
      </c>
      <c r="EM6" s="69">
        <f>EK6+1</f>
        <v>43773</v>
      </c>
      <c r="EN6" s="70" t="str">
        <f>IF(VLOOKUP(EM6,スケジュール設定!$A$4:$C$375,3,FALSE)=0,"",VLOOKUP(EM6,スケジュール設定!$A$4:$C$375,3,FALSE))</f>
        <v>振替休日</v>
      </c>
      <c r="EO6" s="69">
        <f>EM6+1</f>
        <v>43774</v>
      </c>
      <c r="EP6" s="70" t="str">
        <f>IF(VLOOKUP(EO6,スケジュール設定!$A$4:$C$375,3,FALSE)=0,"",VLOOKUP(EO6,スケジュール設定!$A$4:$C$375,3,FALSE))</f>
        <v/>
      </c>
      <c r="EQ6" s="69">
        <f>EO6+1</f>
        <v>43775</v>
      </c>
      <c r="ER6" s="70" t="str">
        <f>IF(VLOOKUP(EQ6,スケジュール設定!$A$4:$C$375,3,FALSE)=0,"",VLOOKUP(EQ6,スケジュール設定!$A$4:$C$375,3,FALSE))</f>
        <v/>
      </c>
      <c r="ES6" s="69">
        <f>EQ6+1</f>
        <v>43776</v>
      </c>
      <c r="ET6" s="70" t="str">
        <f>IF(VLOOKUP(ES6,スケジュール設定!$A$4:$C$375,3,FALSE)=0,"",VLOOKUP(ES6,スケジュール設定!$A$4:$C$375,3,FALSE))</f>
        <v/>
      </c>
      <c r="EU6" s="69">
        <f>ES6+1</f>
        <v>43777</v>
      </c>
      <c r="EV6" s="70" t="str">
        <f>IF(VLOOKUP(EU6,スケジュール設定!$A$4:$C$375,3,FALSE)=0,"",VLOOKUP(EU6,スケジュール設定!$A$4:$C$375,3,FALSE))</f>
        <v/>
      </c>
      <c r="EW6" s="71">
        <f>EU6+1</f>
        <v>43778</v>
      </c>
      <c r="EX6" s="70" t="str">
        <f>IF(VLOOKUP(EW6,スケジュール設定!$A$4:$C$375,3,FALSE)=0,"",VLOOKUP(EW6,スケジュール設定!$A$4:$C$375,3,FALSE))</f>
        <v/>
      </c>
      <c r="EY6" s="69">
        <f>FK5+1</f>
        <v>43807</v>
      </c>
      <c r="EZ6" s="70" t="str">
        <f>IF(VLOOKUP(EY6,スケジュール設定!$A$4:$C$375,3,FALSE)=0,"",VLOOKUP(EY6,スケジュール設定!$A$4:$C$375,3,FALSE))</f>
        <v/>
      </c>
      <c r="FA6" s="69">
        <f>EY6+1</f>
        <v>43808</v>
      </c>
      <c r="FB6" s="70" t="str">
        <f>IF(VLOOKUP(FA6,スケジュール設定!$A$4:$C$375,3,FALSE)=0,"",VLOOKUP(FA6,スケジュール設定!$A$4:$C$375,3,FALSE))</f>
        <v/>
      </c>
      <c r="FC6" s="69">
        <f>FA6+1</f>
        <v>43809</v>
      </c>
      <c r="FD6" s="70" t="str">
        <f>IF(VLOOKUP(FC6,スケジュール設定!$A$4:$C$375,3,FALSE)=0,"",VLOOKUP(FC6,スケジュール設定!$A$4:$C$375,3,FALSE))</f>
        <v/>
      </c>
      <c r="FE6" s="69">
        <f>FC6+1</f>
        <v>43810</v>
      </c>
      <c r="FF6" s="70" t="str">
        <f>IF(VLOOKUP(FE6,スケジュール設定!$A$4:$C$375,3,FALSE)=0,"",VLOOKUP(FE6,スケジュール設定!$A$4:$C$375,3,FALSE))</f>
        <v/>
      </c>
      <c r="FG6" s="69">
        <f>FE6+1</f>
        <v>43811</v>
      </c>
      <c r="FH6" s="70" t="str">
        <f>IF(VLOOKUP(FG6,スケジュール設定!$A$4:$C$375,3,FALSE)=0,"",VLOOKUP(FG6,スケジュール設定!$A$4:$C$375,3,FALSE))</f>
        <v/>
      </c>
      <c r="FI6" s="69">
        <f>FG6+1</f>
        <v>43812</v>
      </c>
      <c r="FJ6" s="70" t="str">
        <f>IF(VLOOKUP(FI6,スケジュール設定!$A$4:$C$375,3,FALSE)=0,"",VLOOKUP(FI6,スケジュール設定!$A$4:$C$375,3,FALSE))</f>
        <v/>
      </c>
      <c r="FK6" s="71">
        <f>FI6+1</f>
        <v>43813</v>
      </c>
      <c r="FL6" s="70" t="str">
        <f>IF(VLOOKUP(FK6,スケジュール設定!$A$4:$C$375,3,FALSE)=0,"",VLOOKUP(FK6,スケジュール設定!$A$4:$C$375,3,FALSE))</f>
        <v/>
      </c>
    </row>
    <row r="7" spans="1:168" s="72" customFormat="1" ht="60.6" customHeight="1">
      <c r="A7" s="65">
        <f>M6+1</f>
        <v>43478</v>
      </c>
      <c r="B7" s="70" t="str">
        <f>IF(VLOOKUP(A7,スケジュール設定!$A$4:$C$375,3,FALSE)=0,"",VLOOKUP(A7,スケジュール設定!$A$4:$C$375,3,FALSE))</f>
        <v/>
      </c>
      <c r="C7" s="65">
        <f>A7+1</f>
        <v>43479</v>
      </c>
      <c r="D7" s="70" t="str">
        <f>IF(VLOOKUP(C7,スケジュール設定!$A$4:$C$375,3,FALSE)=0,"",VLOOKUP(C7,スケジュール設定!$A$4:$C$375,3,FALSE))</f>
        <v>成人の日</v>
      </c>
      <c r="E7" s="65">
        <f>C7+1</f>
        <v>43480</v>
      </c>
      <c r="F7" s="70" t="str">
        <f>IF(VLOOKUP(E7,スケジュール設定!$A$4:$C$375,3,FALSE)=0,"",VLOOKUP(E7,スケジュール設定!$A$4:$C$375,3,FALSE))</f>
        <v/>
      </c>
      <c r="G7" s="65">
        <f>E7+1</f>
        <v>43481</v>
      </c>
      <c r="H7" s="70" t="str">
        <f>IF(VLOOKUP(G7,スケジュール設定!$A$4:$C$375,3,FALSE)=0,"",VLOOKUP(G7,スケジュール設定!$A$4:$C$375,3,FALSE))</f>
        <v/>
      </c>
      <c r="I7" s="65">
        <f>G7+1</f>
        <v>43482</v>
      </c>
      <c r="J7" s="70" t="str">
        <f>IF(VLOOKUP(I7,スケジュール設定!$A$4:$C$375,3,FALSE)=0,"",VLOOKUP(I7,スケジュール設定!$A$4:$C$375,3,FALSE))</f>
        <v/>
      </c>
      <c r="K7" s="65">
        <f>I7+1</f>
        <v>43483</v>
      </c>
      <c r="L7" s="70" t="str">
        <f>IF(VLOOKUP(K7,スケジュール設定!$A$4:$C$375,3,FALSE)=0,"",VLOOKUP(K7,スケジュール設定!$A$4:$C$375,3,FALSE))</f>
        <v/>
      </c>
      <c r="M7" s="67">
        <f>K7+1</f>
        <v>43484</v>
      </c>
      <c r="N7" s="70" t="str">
        <f>IF(VLOOKUP(M7,スケジュール設定!$A$4:$C$375,3,FALSE)=0,"",VLOOKUP(M7,スケジュール設定!$A$4:$C$375,3,FALSE))</f>
        <v/>
      </c>
      <c r="O7" s="65">
        <f>AA6+1</f>
        <v>43506</v>
      </c>
      <c r="P7" s="70" t="str">
        <f>IF(VLOOKUP(O7,スケジュール設定!$A$4:$C$375,3,FALSE)=0,"",VLOOKUP(O7,スケジュール設定!$A$4:$C$375,3,FALSE))</f>
        <v/>
      </c>
      <c r="Q7" s="65">
        <f>O7+1</f>
        <v>43507</v>
      </c>
      <c r="R7" s="70" t="str">
        <f>IF(VLOOKUP(Q7,スケジュール設定!$A$4:$C$375,3,FALSE)=0,"",VLOOKUP(Q7,スケジュール設定!$A$4:$C$375,3,FALSE))</f>
        <v>建国記念の日</v>
      </c>
      <c r="S7" s="65">
        <f>Q7+1</f>
        <v>43508</v>
      </c>
      <c r="T7" s="70" t="str">
        <f>IF(VLOOKUP(S7,スケジュール設定!$A$4:$C$375,3,FALSE)=0,"",VLOOKUP(S7,スケジュール設定!$A$4:$C$375,3,FALSE))</f>
        <v/>
      </c>
      <c r="U7" s="65">
        <f>S7+1</f>
        <v>43509</v>
      </c>
      <c r="V7" s="70" t="str">
        <f>IF(VLOOKUP(U7,スケジュール設定!$A$4:$C$375,3,FALSE)=0,"",VLOOKUP(U7,スケジュール設定!$A$4:$C$375,3,FALSE))</f>
        <v/>
      </c>
      <c r="W7" s="65">
        <f>U7+1</f>
        <v>43510</v>
      </c>
      <c r="X7" s="70" t="str">
        <f>IF(VLOOKUP(W7,スケジュール設定!$A$4:$C$375,3,FALSE)=0,"",VLOOKUP(W7,スケジュール設定!$A$4:$C$375,3,FALSE))</f>
        <v/>
      </c>
      <c r="Y7" s="65">
        <f>W7+1</f>
        <v>43511</v>
      </c>
      <c r="Z7" s="70" t="str">
        <f>IF(VLOOKUP(Y7,スケジュール設定!$A$4:$C$375,3,FALSE)=0,"",VLOOKUP(Y7,スケジュール設定!$A$4:$C$375,3,FALSE))</f>
        <v/>
      </c>
      <c r="AA7" s="67">
        <f>Y7+1</f>
        <v>43512</v>
      </c>
      <c r="AB7" s="70" t="str">
        <f>IF(VLOOKUP(AA7,スケジュール設定!$A$4:$C$375,3,FALSE)=0,"",VLOOKUP(AA7,スケジュール設定!$A$4:$C$375,3,FALSE))</f>
        <v/>
      </c>
      <c r="AC7" s="65">
        <f>AO6+1</f>
        <v>43534</v>
      </c>
      <c r="AD7" s="70" t="str">
        <f>IF(VLOOKUP(AC7,スケジュール設定!$A$4:$C$375,3,FALSE)=0,"",VLOOKUP(AC7,スケジュール設定!$A$4:$C$375,3,FALSE))</f>
        <v/>
      </c>
      <c r="AE7" s="65">
        <f>AC7+1</f>
        <v>43535</v>
      </c>
      <c r="AF7" s="70" t="str">
        <f>IF(VLOOKUP(AE7,スケジュール設定!$A$4:$C$375,3,FALSE)=0,"",VLOOKUP(AE7,スケジュール設定!$A$4:$C$375,3,FALSE))</f>
        <v/>
      </c>
      <c r="AG7" s="65">
        <f>AE7+1</f>
        <v>43536</v>
      </c>
      <c r="AH7" s="70" t="str">
        <f>IF(VLOOKUP(AG7,スケジュール設定!$A$4:$C$375,3,FALSE)=0,"",VLOOKUP(AG7,スケジュール設定!$A$4:$C$375,3,FALSE))</f>
        <v/>
      </c>
      <c r="AI7" s="65">
        <f>AG7+1</f>
        <v>43537</v>
      </c>
      <c r="AJ7" s="70" t="str">
        <f>IF(VLOOKUP(AI7,スケジュール設定!$A$4:$C$375,3,FALSE)=0,"",VLOOKUP(AI7,スケジュール設定!$A$4:$C$375,3,FALSE))</f>
        <v/>
      </c>
      <c r="AK7" s="65">
        <f>AI7+1</f>
        <v>43538</v>
      </c>
      <c r="AL7" s="70" t="str">
        <f>IF(VLOOKUP(AK7,スケジュール設定!$A$4:$C$375,3,FALSE)=0,"",VLOOKUP(AK7,スケジュール設定!$A$4:$C$375,3,FALSE))</f>
        <v/>
      </c>
      <c r="AM7" s="65">
        <f>AK7+1</f>
        <v>43539</v>
      </c>
      <c r="AN7" s="70" t="str">
        <f>IF(VLOOKUP(AM7,スケジュール設定!$A$4:$C$375,3,FALSE)=0,"",VLOOKUP(AM7,スケジュール設定!$A$4:$C$375,3,FALSE))</f>
        <v/>
      </c>
      <c r="AO7" s="67">
        <f>AM7+1</f>
        <v>43540</v>
      </c>
      <c r="AP7" s="70" t="str">
        <f>IF(VLOOKUP(AO7,スケジュール設定!$A$4:$C$375,3,FALSE)=0,"",VLOOKUP(AO7,スケジュール設定!$A$4:$C$375,3,FALSE))</f>
        <v/>
      </c>
      <c r="AQ7" s="65">
        <f>BC6+1</f>
        <v>43569</v>
      </c>
      <c r="AR7" s="70" t="str">
        <f>IF(VLOOKUP(AQ7,スケジュール設定!$A$4:$C$375,3,FALSE)=0,"",VLOOKUP(AQ7,スケジュール設定!$A$4:$C$375,3,FALSE))</f>
        <v/>
      </c>
      <c r="AS7" s="65">
        <f>AQ7+1</f>
        <v>43570</v>
      </c>
      <c r="AT7" s="70" t="str">
        <f>IF(VLOOKUP(AS7,スケジュール設定!$A$4:$C$375,3,FALSE)=0,"",VLOOKUP(AS7,スケジュール設定!$A$4:$C$375,3,FALSE))</f>
        <v/>
      </c>
      <c r="AU7" s="65">
        <f>AS7+1</f>
        <v>43571</v>
      </c>
      <c r="AV7" s="70" t="str">
        <f>IF(VLOOKUP(AU7,スケジュール設定!$A$4:$C$375,3,FALSE)=0,"",VLOOKUP(AU7,スケジュール設定!$A$4:$C$375,3,FALSE))</f>
        <v/>
      </c>
      <c r="AW7" s="65">
        <f>AU7+1</f>
        <v>43572</v>
      </c>
      <c r="AX7" s="70" t="str">
        <f>IF(VLOOKUP(AW7,スケジュール設定!$A$4:$C$375,3,FALSE)=0,"",VLOOKUP(AW7,スケジュール設定!$A$4:$C$375,3,FALSE))</f>
        <v/>
      </c>
      <c r="AY7" s="65">
        <f>AW7+1</f>
        <v>43573</v>
      </c>
      <c r="AZ7" s="70" t="str">
        <f>IF(VLOOKUP(AY7,スケジュール設定!$A$4:$C$375,3,FALSE)=0,"",VLOOKUP(AY7,スケジュール設定!$A$4:$C$375,3,FALSE))</f>
        <v/>
      </c>
      <c r="BA7" s="65">
        <f>AY7+1</f>
        <v>43574</v>
      </c>
      <c r="BB7" s="70" t="str">
        <f>IF(VLOOKUP(BA7,スケジュール設定!$A$4:$C$375,3,FALSE)=0,"",VLOOKUP(BA7,スケジュール設定!$A$4:$C$375,3,FALSE))</f>
        <v/>
      </c>
      <c r="BC7" s="67">
        <f>BA7+1</f>
        <v>43575</v>
      </c>
      <c r="BD7" s="70" t="str">
        <f>IF(VLOOKUP(BC7,スケジュール設定!$A$4:$C$375,3,FALSE)=0,"",VLOOKUP(BC7,スケジュール設定!$A$4:$C$375,3,FALSE))</f>
        <v/>
      </c>
      <c r="BE7" s="65">
        <f>BQ6+1</f>
        <v>43597</v>
      </c>
      <c r="BF7" s="70" t="str">
        <f>IF(VLOOKUP(BE7,スケジュール設定!$A$4:$C$375,3,FALSE)=0,"",VLOOKUP(BE7,スケジュール設定!$A$4:$C$375,3,FALSE))</f>
        <v/>
      </c>
      <c r="BG7" s="65">
        <f>BE7+1</f>
        <v>43598</v>
      </c>
      <c r="BH7" s="70" t="str">
        <f>IF(VLOOKUP(BG7,スケジュール設定!$A$4:$C$375,3,FALSE)=0,"",VLOOKUP(BG7,スケジュール設定!$A$4:$C$375,3,FALSE))</f>
        <v/>
      </c>
      <c r="BI7" s="65">
        <f>BG7+1</f>
        <v>43599</v>
      </c>
      <c r="BJ7" s="70" t="str">
        <f>IF(VLOOKUP(BI7,スケジュール設定!$A$4:$C$375,3,FALSE)=0,"",VLOOKUP(BI7,スケジュール設定!$A$4:$C$375,3,FALSE))</f>
        <v/>
      </c>
      <c r="BK7" s="65">
        <f>BI7+1</f>
        <v>43600</v>
      </c>
      <c r="BL7" s="70" t="str">
        <f>IF(VLOOKUP(BK7,スケジュール設定!$A$4:$C$375,3,FALSE)=0,"",VLOOKUP(BK7,スケジュール設定!$A$4:$C$375,3,FALSE))</f>
        <v/>
      </c>
      <c r="BM7" s="65">
        <f>BK7+1</f>
        <v>43601</v>
      </c>
      <c r="BN7" s="70" t="str">
        <f>IF(VLOOKUP(BM7,スケジュール設定!$A$4:$C$375,3,FALSE)=0,"",VLOOKUP(BM7,スケジュール設定!$A$4:$C$375,3,FALSE))</f>
        <v/>
      </c>
      <c r="BO7" s="65">
        <f>BM7+1</f>
        <v>43602</v>
      </c>
      <c r="BP7" s="70" t="str">
        <f>IF(VLOOKUP(BO7,スケジュール設定!$A$4:$C$375,3,FALSE)=0,"",VLOOKUP(BO7,スケジュール設定!$A$4:$C$375,3,FALSE))</f>
        <v/>
      </c>
      <c r="BQ7" s="67">
        <f>BO7+1</f>
        <v>43603</v>
      </c>
      <c r="BR7" s="70" t="str">
        <f>IF(VLOOKUP(BQ7,スケジュール設定!$A$4:$C$375,3,FALSE)=0,"",VLOOKUP(BQ7,スケジュール設定!$A$4:$C$375,3,FALSE))</f>
        <v/>
      </c>
      <c r="BS7" s="65">
        <f>CE6+1</f>
        <v>43625</v>
      </c>
      <c r="BT7" s="70" t="str">
        <f>IF(VLOOKUP(BS7,スケジュール設定!$A$4:$C$375,3,FALSE)=0,"",VLOOKUP(BS7,スケジュール設定!$A$4:$C$375,3,FALSE))</f>
        <v/>
      </c>
      <c r="BU7" s="65">
        <f>BS7+1</f>
        <v>43626</v>
      </c>
      <c r="BV7" s="70" t="str">
        <f>IF(VLOOKUP(BU7,スケジュール設定!$A$4:$C$375,3,FALSE)=0,"",VLOOKUP(BU7,スケジュール設定!$A$4:$C$375,3,FALSE))</f>
        <v/>
      </c>
      <c r="BW7" s="65">
        <f>BU7+1</f>
        <v>43627</v>
      </c>
      <c r="BX7" s="70" t="str">
        <f>IF(VLOOKUP(BW7,スケジュール設定!$A$4:$C$375,3,FALSE)=0,"",VLOOKUP(BW7,スケジュール設定!$A$4:$C$375,3,FALSE))</f>
        <v/>
      </c>
      <c r="BY7" s="65">
        <f>BW7+1</f>
        <v>43628</v>
      </c>
      <c r="BZ7" s="70" t="str">
        <f>IF(VLOOKUP(BY7,スケジュール設定!$A$4:$C$375,3,FALSE)=0,"",VLOOKUP(BY7,スケジュール設定!$A$4:$C$375,3,FALSE))</f>
        <v/>
      </c>
      <c r="CA7" s="65">
        <f>BY7+1</f>
        <v>43629</v>
      </c>
      <c r="CB7" s="70" t="str">
        <f>IF(VLOOKUP(CA7,スケジュール設定!$A$4:$C$375,3,FALSE)=0,"",VLOOKUP(CA7,スケジュール設定!$A$4:$C$375,3,FALSE))</f>
        <v/>
      </c>
      <c r="CC7" s="65">
        <f>CA7+1</f>
        <v>43630</v>
      </c>
      <c r="CD7" s="70" t="str">
        <f>IF(VLOOKUP(CC7,スケジュール設定!$A$4:$C$375,3,FALSE)=0,"",VLOOKUP(CC7,スケジュール設定!$A$4:$C$375,3,FALSE))</f>
        <v/>
      </c>
      <c r="CE7" s="67">
        <f>CC7+1</f>
        <v>43631</v>
      </c>
      <c r="CF7" s="70" t="str">
        <f>IF(VLOOKUP(CE7,スケジュール設定!$A$4:$C$375,3,FALSE)=0,"",VLOOKUP(CE7,スケジュール設定!$A$4:$C$375,3,FALSE))</f>
        <v/>
      </c>
      <c r="CG7" s="65">
        <f>CS6+1</f>
        <v>43660</v>
      </c>
      <c r="CH7" s="70" t="str">
        <f>IF(VLOOKUP(CG7,スケジュール設定!$A$4:$C$375,3,FALSE)=0,"",VLOOKUP(CG7,スケジュール設定!$A$4:$C$375,3,FALSE))</f>
        <v/>
      </c>
      <c r="CI7" s="65">
        <f>CG7+1</f>
        <v>43661</v>
      </c>
      <c r="CJ7" s="70" t="str">
        <f>IF(VLOOKUP(CI7,スケジュール設定!$A$4:$C$375,3,FALSE)=0,"",VLOOKUP(CI7,スケジュール設定!$A$4:$C$375,3,FALSE))</f>
        <v>海の日</v>
      </c>
      <c r="CK7" s="65">
        <f>CI7+1</f>
        <v>43662</v>
      </c>
      <c r="CL7" s="70" t="str">
        <f>IF(VLOOKUP(CK7,スケジュール設定!$A$4:$C$375,3,FALSE)=0,"",VLOOKUP(CK7,スケジュール設定!$A$4:$C$375,3,FALSE))</f>
        <v/>
      </c>
      <c r="CM7" s="65">
        <f>CK7+1</f>
        <v>43663</v>
      </c>
      <c r="CN7" s="70" t="str">
        <f>IF(VLOOKUP(CM7,スケジュール設定!$A$4:$C$375,3,FALSE)=0,"",VLOOKUP(CM7,スケジュール設定!$A$4:$C$375,3,FALSE))</f>
        <v/>
      </c>
      <c r="CO7" s="65">
        <f>CM7+1</f>
        <v>43664</v>
      </c>
      <c r="CP7" s="70" t="str">
        <f>IF(VLOOKUP(CO7,スケジュール設定!$A$4:$C$375,3,FALSE)=0,"",VLOOKUP(CO7,スケジュール設定!$A$4:$C$375,3,FALSE))</f>
        <v/>
      </c>
      <c r="CQ7" s="65">
        <f>CO7+1</f>
        <v>43665</v>
      </c>
      <c r="CR7" s="70" t="str">
        <f>IF(VLOOKUP(CQ7,スケジュール設定!$A$4:$C$375,3,FALSE)=0,"",VLOOKUP(CQ7,スケジュール設定!$A$4:$C$375,3,FALSE))</f>
        <v/>
      </c>
      <c r="CS7" s="67">
        <f>CQ7+1</f>
        <v>43666</v>
      </c>
      <c r="CT7" s="70" t="str">
        <f>IF(VLOOKUP(CS7,スケジュール設定!$A$4:$C$375,3,FALSE)=0,"",VLOOKUP(CS7,スケジュール設定!$A$4:$C$375,3,FALSE))</f>
        <v/>
      </c>
      <c r="CU7" s="65">
        <f>DG6+1</f>
        <v>43688</v>
      </c>
      <c r="CV7" s="70" t="str">
        <f>IF(VLOOKUP(CU7,スケジュール設定!$A$4:$C$375,3,FALSE)=0,"",VLOOKUP(CU7,スケジュール設定!$A$4:$C$375,3,FALSE))</f>
        <v>山の日</v>
      </c>
      <c r="CW7" s="65">
        <f>CU7+1</f>
        <v>43689</v>
      </c>
      <c r="CX7" s="70" t="str">
        <f>IF(VLOOKUP(CW7,スケジュール設定!$A$4:$C$375,3,FALSE)=0,"",VLOOKUP(CW7,スケジュール設定!$A$4:$C$375,3,FALSE))</f>
        <v>振替休日</v>
      </c>
      <c r="CY7" s="65">
        <f>CW7+1</f>
        <v>43690</v>
      </c>
      <c r="CZ7" s="70" t="str">
        <f>IF(VLOOKUP(CY7,スケジュール設定!$A$4:$C$375,3,FALSE)=0,"",VLOOKUP(CY7,スケジュール設定!$A$4:$C$375,3,FALSE))</f>
        <v/>
      </c>
      <c r="DA7" s="65">
        <f>CY7+1</f>
        <v>43691</v>
      </c>
      <c r="DB7" s="70" t="str">
        <f>IF(VLOOKUP(DA7,スケジュール設定!$A$4:$C$375,3,FALSE)=0,"",VLOOKUP(DA7,スケジュール設定!$A$4:$C$375,3,FALSE))</f>
        <v/>
      </c>
      <c r="DC7" s="65">
        <f>DA7+1</f>
        <v>43692</v>
      </c>
      <c r="DD7" s="70" t="str">
        <f>IF(VLOOKUP(DC7,スケジュール設定!$A$4:$C$375,3,FALSE)=0,"",VLOOKUP(DC7,スケジュール設定!$A$4:$C$375,3,FALSE))</f>
        <v/>
      </c>
      <c r="DE7" s="65">
        <f>DC7+1</f>
        <v>43693</v>
      </c>
      <c r="DF7" s="70" t="str">
        <f>IF(VLOOKUP(DE7,スケジュール設定!$A$4:$C$375,3,FALSE)=0,"",VLOOKUP(DE7,スケジュール設定!$A$4:$C$375,3,FALSE))</f>
        <v/>
      </c>
      <c r="DG7" s="67">
        <f>DE7+1</f>
        <v>43694</v>
      </c>
      <c r="DH7" s="70" t="str">
        <f>IF(VLOOKUP(DG7,スケジュール設定!$A$4:$C$375,3,FALSE)=0,"",VLOOKUP(DG7,スケジュール設定!$A$4:$C$375,3,FALSE))</f>
        <v/>
      </c>
      <c r="DI7" s="65">
        <f>DU6+1</f>
        <v>43723</v>
      </c>
      <c r="DJ7" s="70" t="str">
        <f>IF(VLOOKUP(DI7,スケジュール設定!$A$4:$C$375,3,FALSE)=0,"",VLOOKUP(DI7,スケジュール設定!$A$4:$C$375,3,FALSE))</f>
        <v/>
      </c>
      <c r="DK7" s="65">
        <f>DI7+1</f>
        <v>43724</v>
      </c>
      <c r="DL7" s="70" t="str">
        <f>IF(VLOOKUP(DK7,スケジュール設定!$A$4:$C$375,3,FALSE)=0,"",VLOOKUP(DK7,スケジュール設定!$A$4:$C$375,3,FALSE))</f>
        <v>敬老の日</v>
      </c>
      <c r="DM7" s="65">
        <f>DK7+1</f>
        <v>43725</v>
      </c>
      <c r="DN7" s="70" t="str">
        <f>IF(VLOOKUP(DM7,スケジュール設定!$A$4:$C$375,3,FALSE)=0,"",VLOOKUP(DM7,スケジュール設定!$A$4:$C$375,3,FALSE))</f>
        <v/>
      </c>
      <c r="DO7" s="65">
        <f>DM7+1</f>
        <v>43726</v>
      </c>
      <c r="DP7" s="70" t="str">
        <f>IF(VLOOKUP(DO7,スケジュール設定!$A$4:$C$375,3,FALSE)=0,"",VLOOKUP(DO7,スケジュール設定!$A$4:$C$375,3,FALSE))</f>
        <v/>
      </c>
      <c r="DQ7" s="65">
        <f>DO7+1</f>
        <v>43727</v>
      </c>
      <c r="DR7" s="70" t="str">
        <f>IF(VLOOKUP(DQ7,スケジュール設定!$A$4:$C$375,3,FALSE)=0,"",VLOOKUP(DQ7,スケジュール設定!$A$4:$C$375,3,FALSE))</f>
        <v/>
      </c>
      <c r="DS7" s="65">
        <f>DQ7+1</f>
        <v>43728</v>
      </c>
      <c r="DT7" s="70" t="str">
        <f>IF(VLOOKUP(DS7,スケジュール設定!$A$4:$C$375,3,FALSE)=0,"",VLOOKUP(DS7,スケジュール設定!$A$4:$C$375,3,FALSE))</f>
        <v/>
      </c>
      <c r="DU7" s="67">
        <f>DS7+1</f>
        <v>43729</v>
      </c>
      <c r="DV7" s="70" t="str">
        <f>IF(VLOOKUP(DU7,スケジュール設定!$A$4:$C$375,3,FALSE)=0,"",VLOOKUP(DU7,スケジュール設定!$A$4:$C$375,3,FALSE))</f>
        <v/>
      </c>
      <c r="DW7" s="65">
        <f>EI6+1</f>
        <v>43751</v>
      </c>
      <c r="DX7" s="70" t="str">
        <f>IF(VLOOKUP(DW7,スケジュール設定!$A$4:$C$375,3,FALSE)=0,"",VLOOKUP(DW7,スケジュール設定!$A$4:$C$375,3,FALSE))</f>
        <v/>
      </c>
      <c r="DY7" s="65">
        <f>DW7+1</f>
        <v>43752</v>
      </c>
      <c r="DZ7" s="70" t="str">
        <f>IF(VLOOKUP(DY7,スケジュール設定!$A$4:$C$375,3,FALSE)=0,"",VLOOKUP(DY7,スケジュール設定!$A$4:$C$375,3,FALSE))</f>
        <v>体育の日</v>
      </c>
      <c r="EA7" s="65">
        <f>DY7+1</f>
        <v>43753</v>
      </c>
      <c r="EB7" s="70" t="str">
        <f>IF(VLOOKUP(EA7,スケジュール設定!$A$4:$C$375,3,FALSE)=0,"",VLOOKUP(EA7,スケジュール設定!$A$4:$C$375,3,FALSE))</f>
        <v/>
      </c>
      <c r="EC7" s="65">
        <f>EA7+1</f>
        <v>43754</v>
      </c>
      <c r="ED7" s="70" t="str">
        <f>IF(VLOOKUP(EC7,スケジュール設定!$A$4:$C$375,3,FALSE)=0,"",VLOOKUP(EC7,スケジュール設定!$A$4:$C$375,3,FALSE))</f>
        <v/>
      </c>
      <c r="EE7" s="65">
        <f>EC7+1</f>
        <v>43755</v>
      </c>
      <c r="EF7" s="70" t="str">
        <f>IF(VLOOKUP(EE7,スケジュール設定!$A$4:$C$375,3,FALSE)=0,"",VLOOKUP(EE7,スケジュール設定!$A$4:$C$375,3,FALSE))</f>
        <v/>
      </c>
      <c r="EG7" s="65">
        <f>EE7+1</f>
        <v>43756</v>
      </c>
      <c r="EH7" s="70" t="str">
        <f>IF(VLOOKUP(EG7,スケジュール設定!$A$4:$C$375,3,FALSE)=0,"",VLOOKUP(EG7,スケジュール設定!$A$4:$C$375,3,FALSE))</f>
        <v/>
      </c>
      <c r="EI7" s="67">
        <f>EG7+1</f>
        <v>43757</v>
      </c>
      <c r="EJ7" s="70" t="str">
        <f>IF(VLOOKUP(EI7,スケジュール設定!$A$4:$C$375,3,FALSE)=0,"",VLOOKUP(EI7,スケジュール設定!$A$4:$C$375,3,FALSE))</f>
        <v/>
      </c>
      <c r="EK7" s="65">
        <f>EW6+1</f>
        <v>43779</v>
      </c>
      <c r="EL7" s="70" t="str">
        <f>IF(VLOOKUP(EK7,スケジュール設定!$A$4:$C$375,3,FALSE)=0,"",VLOOKUP(EK7,スケジュール設定!$A$4:$C$375,3,FALSE))</f>
        <v/>
      </c>
      <c r="EM7" s="65">
        <f>EK7+1</f>
        <v>43780</v>
      </c>
      <c r="EN7" s="70" t="str">
        <f>IF(VLOOKUP(EM7,スケジュール設定!$A$4:$C$375,3,FALSE)=0,"",VLOOKUP(EM7,スケジュール設定!$A$4:$C$375,3,FALSE))</f>
        <v/>
      </c>
      <c r="EO7" s="65">
        <f>EM7+1</f>
        <v>43781</v>
      </c>
      <c r="EP7" s="70" t="str">
        <f>IF(VLOOKUP(EO7,スケジュール設定!$A$4:$C$375,3,FALSE)=0,"",VLOOKUP(EO7,スケジュール設定!$A$4:$C$375,3,FALSE))</f>
        <v/>
      </c>
      <c r="EQ7" s="65">
        <f>EO7+1</f>
        <v>43782</v>
      </c>
      <c r="ER7" s="70" t="str">
        <f>IF(VLOOKUP(EQ7,スケジュール設定!$A$4:$C$375,3,FALSE)=0,"",VLOOKUP(EQ7,スケジュール設定!$A$4:$C$375,3,FALSE))</f>
        <v/>
      </c>
      <c r="ES7" s="65">
        <f>EQ7+1</f>
        <v>43783</v>
      </c>
      <c r="ET7" s="70" t="str">
        <f>IF(VLOOKUP(ES7,スケジュール設定!$A$4:$C$375,3,FALSE)=0,"",VLOOKUP(ES7,スケジュール設定!$A$4:$C$375,3,FALSE))</f>
        <v/>
      </c>
      <c r="EU7" s="65">
        <f>ES7+1</f>
        <v>43784</v>
      </c>
      <c r="EV7" s="70" t="str">
        <f>IF(VLOOKUP(EU7,スケジュール設定!$A$4:$C$375,3,FALSE)=0,"",VLOOKUP(EU7,スケジュール設定!$A$4:$C$375,3,FALSE))</f>
        <v/>
      </c>
      <c r="EW7" s="67">
        <f>EU7+1</f>
        <v>43785</v>
      </c>
      <c r="EX7" s="70" t="str">
        <f>IF(VLOOKUP(EW7,スケジュール設定!$A$4:$C$375,3,FALSE)=0,"",VLOOKUP(EW7,スケジュール設定!$A$4:$C$375,3,FALSE))</f>
        <v/>
      </c>
      <c r="EY7" s="65">
        <f>FK6+1</f>
        <v>43814</v>
      </c>
      <c r="EZ7" s="70" t="str">
        <f>IF(VLOOKUP(EY7,スケジュール設定!$A$4:$C$375,3,FALSE)=0,"",VLOOKUP(EY7,スケジュール設定!$A$4:$C$375,3,FALSE))</f>
        <v/>
      </c>
      <c r="FA7" s="65">
        <f>EY7+1</f>
        <v>43815</v>
      </c>
      <c r="FB7" s="70" t="str">
        <f>IF(VLOOKUP(FA7,スケジュール設定!$A$4:$C$375,3,FALSE)=0,"",VLOOKUP(FA7,スケジュール設定!$A$4:$C$375,3,FALSE))</f>
        <v/>
      </c>
      <c r="FC7" s="65">
        <f>FA7+1</f>
        <v>43816</v>
      </c>
      <c r="FD7" s="70" t="str">
        <f>IF(VLOOKUP(FC7,スケジュール設定!$A$4:$C$375,3,FALSE)=0,"",VLOOKUP(FC7,スケジュール設定!$A$4:$C$375,3,FALSE))</f>
        <v/>
      </c>
      <c r="FE7" s="65">
        <f>FC7+1</f>
        <v>43817</v>
      </c>
      <c r="FF7" s="70" t="str">
        <f>IF(VLOOKUP(FE7,スケジュール設定!$A$4:$C$375,3,FALSE)=0,"",VLOOKUP(FE7,スケジュール設定!$A$4:$C$375,3,FALSE))</f>
        <v/>
      </c>
      <c r="FG7" s="65">
        <f>FE7+1</f>
        <v>43818</v>
      </c>
      <c r="FH7" s="70" t="str">
        <f>IF(VLOOKUP(FG7,スケジュール設定!$A$4:$C$375,3,FALSE)=0,"",VLOOKUP(FG7,スケジュール設定!$A$4:$C$375,3,FALSE))</f>
        <v/>
      </c>
      <c r="FI7" s="65">
        <f>FG7+1</f>
        <v>43819</v>
      </c>
      <c r="FJ7" s="70" t="str">
        <f>IF(VLOOKUP(FI7,スケジュール設定!$A$4:$C$375,3,FALSE)=0,"",VLOOKUP(FI7,スケジュール設定!$A$4:$C$375,3,FALSE))</f>
        <v/>
      </c>
      <c r="FK7" s="67">
        <f>FI7+1</f>
        <v>43820</v>
      </c>
      <c r="FL7" s="70" t="str">
        <f>IF(VLOOKUP(FK7,スケジュール設定!$A$4:$C$375,3,FALSE)=0,"",VLOOKUP(FK7,スケジュール設定!$A$4:$C$375,3,FALSE))</f>
        <v/>
      </c>
    </row>
    <row r="8" spans="1:168" s="72" customFormat="1" ht="60.6" customHeight="1">
      <c r="A8" s="69">
        <f>IF(MONTH(M7+1)=A4,M7+1,"")</f>
        <v>43485</v>
      </c>
      <c r="B8" s="70" t="str">
        <f>IF(VLOOKUP(A8,スケジュール設定!$A$4:$C$375,3,FALSE)=0,"",VLOOKUP(A8,スケジュール設定!$A$4:$C$375,3,FALSE))</f>
        <v/>
      </c>
      <c r="C8" s="69">
        <f>IF(MONTH(A8+1)=A4,A8+1,"")</f>
        <v>43486</v>
      </c>
      <c r="D8" s="70" t="str">
        <f>IF(VLOOKUP(C8,スケジュール設定!$A$4:$C$375,3,FALSE)=0,"",VLOOKUP(C8,スケジュール設定!$A$4:$C$375,3,FALSE))</f>
        <v/>
      </c>
      <c r="E8" s="69">
        <f>IF(MONTH(C8+1)=A4,C8+1,"")</f>
        <v>43487</v>
      </c>
      <c r="F8" s="70" t="str">
        <f>IF(VLOOKUP(E8,スケジュール設定!$A$4:$C$375,3,FALSE)=0,"",VLOOKUP(E8,スケジュール設定!$A$4:$C$375,3,FALSE))</f>
        <v/>
      </c>
      <c r="G8" s="69">
        <f>IF(MONTH(E8+1)=A4,E8+1,"")</f>
        <v>43488</v>
      </c>
      <c r="H8" s="70" t="str">
        <f>IF(VLOOKUP(G8,スケジュール設定!$A$4:$C$375,3,FALSE)=0,"",VLOOKUP(G8,スケジュール設定!$A$4:$C$375,3,FALSE))</f>
        <v/>
      </c>
      <c r="I8" s="69">
        <f>IF(MONTH(G8+1)=A4,G8+1,"")</f>
        <v>43489</v>
      </c>
      <c r="J8" s="70" t="str">
        <f>IF(VLOOKUP(I8,スケジュール設定!$A$4:$C$375,3,FALSE)=0,"",VLOOKUP(I8,スケジュール設定!$A$4:$C$375,3,FALSE))</f>
        <v/>
      </c>
      <c r="K8" s="69">
        <f>IF(MONTH(I8+1)=A4,I8+1,"")</f>
        <v>43490</v>
      </c>
      <c r="L8" s="70" t="str">
        <f>IF(VLOOKUP(K8,スケジュール設定!$A$4:$C$375,3,FALSE)=0,"",VLOOKUP(K8,スケジュール設定!$A$4:$C$375,3,FALSE))</f>
        <v/>
      </c>
      <c r="M8" s="71">
        <f>IF(MONTH(K8+1)=A4,K8+1,"")</f>
        <v>43491</v>
      </c>
      <c r="N8" s="70" t="str">
        <f>IF(VLOOKUP(M8,スケジュール設定!$A$4:$C$375,3,FALSE)=0,"",VLOOKUP(M8,スケジュール設定!$A$4:$C$375,3,FALSE))</f>
        <v/>
      </c>
      <c r="O8" s="69">
        <f>IF(MONTH(AA7+1)=O4,AA7+1,"")</f>
        <v>43513</v>
      </c>
      <c r="P8" s="70" t="str">
        <f>IF(VLOOKUP(O8,スケジュール設定!$A$4:$C$375,3,FALSE)=0,"",VLOOKUP(O8,スケジュール設定!$A$4:$C$375,3,FALSE))</f>
        <v/>
      </c>
      <c r="Q8" s="69">
        <f>IF(MONTH(O8+1)=O4,O8+1,"")</f>
        <v>43514</v>
      </c>
      <c r="R8" s="70" t="str">
        <f>IF(VLOOKUP(Q8,スケジュール設定!$A$4:$C$375,3,FALSE)=0,"",VLOOKUP(Q8,スケジュール設定!$A$4:$C$375,3,FALSE))</f>
        <v/>
      </c>
      <c r="S8" s="69">
        <f>IF(MONTH(Q8+1)=O4,Q8+1,"")</f>
        <v>43515</v>
      </c>
      <c r="T8" s="70" t="str">
        <f>IF(VLOOKUP(S8,スケジュール設定!$A$4:$C$375,3,FALSE)=0,"",VLOOKUP(S8,スケジュール設定!$A$4:$C$375,3,FALSE))</f>
        <v/>
      </c>
      <c r="U8" s="69">
        <f>IF(MONTH(S8+1)=O4,S8+1,"")</f>
        <v>43516</v>
      </c>
      <c r="V8" s="70" t="str">
        <f>IF(VLOOKUP(U8,スケジュール設定!$A$4:$C$375,3,FALSE)=0,"",VLOOKUP(U8,スケジュール設定!$A$4:$C$375,3,FALSE))</f>
        <v/>
      </c>
      <c r="W8" s="69">
        <f>IF(MONTH(U8+1)=O4,U8+1,"")</f>
        <v>43517</v>
      </c>
      <c r="X8" s="70" t="str">
        <f>IF(VLOOKUP(W8,スケジュール設定!$A$4:$C$375,3,FALSE)=0,"",VLOOKUP(W8,スケジュール設定!$A$4:$C$375,3,FALSE))</f>
        <v/>
      </c>
      <c r="Y8" s="69">
        <f>IF(MONTH(W8+1)=O4,W8+1,"")</f>
        <v>43518</v>
      </c>
      <c r="Z8" s="70" t="str">
        <f>IF(VLOOKUP(Y8,スケジュール設定!$A$4:$C$375,3,FALSE)=0,"",VLOOKUP(Y8,スケジュール設定!$A$4:$C$375,3,FALSE))</f>
        <v/>
      </c>
      <c r="AA8" s="71">
        <f>IF(MONTH(Y8+1)=O4,Y8+1,"")</f>
        <v>43519</v>
      </c>
      <c r="AB8" s="70" t="str">
        <f>IF(VLOOKUP(AA8,スケジュール設定!$A$4:$C$375,3,FALSE)=0,"",VLOOKUP(AA8,スケジュール設定!$A$4:$C$375,3,FALSE))</f>
        <v/>
      </c>
      <c r="AC8" s="69">
        <f>IF(MONTH(AO7+1)=AC4,AO7+1,"")</f>
        <v>43541</v>
      </c>
      <c r="AD8" s="70" t="str">
        <f>IF(VLOOKUP(AC8,スケジュール設定!$A$4:$C$375,3,FALSE)=0,"",VLOOKUP(AC8,スケジュール設定!$A$4:$C$375,3,FALSE))</f>
        <v/>
      </c>
      <c r="AE8" s="69">
        <f>IF(MONTH(AC8+1)=AC4,AC8+1,"")</f>
        <v>43542</v>
      </c>
      <c r="AF8" s="70" t="str">
        <f>IF(VLOOKUP(AE8,スケジュール設定!$A$4:$C$375,3,FALSE)=0,"",VLOOKUP(AE8,スケジュール設定!$A$4:$C$375,3,FALSE))</f>
        <v/>
      </c>
      <c r="AG8" s="69">
        <f>IF(MONTH(AE8+1)=AC4,AE8+1,"")</f>
        <v>43543</v>
      </c>
      <c r="AH8" s="70" t="str">
        <f>IF(VLOOKUP(AG8,スケジュール設定!$A$4:$C$375,3,FALSE)=0,"",VLOOKUP(AG8,スケジュール設定!$A$4:$C$375,3,FALSE))</f>
        <v/>
      </c>
      <c r="AI8" s="69">
        <f>IF(MONTH(AG8+1)=AC4,AG8+1,"")</f>
        <v>43544</v>
      </c>
      <c r="AJ8" s="70" t="str">
        <f>IF(VLOOKUP(AI8,スケジュール設定!$A$4:$C$375,3,FALSE)=0,"",VLOOKUP(AI8,スケジュール設定!$A$4:$C$375,3,FALSE))</f>
        <v/>
      </c>
      <c r="AK8" s="69">
        <f>IF(MONTH(AI8+1)=AC4,AI8+1,"")</f>
        <v>43545</v>
      </c>
      <c r="AL8" s="70" t="str">
        <f>IF(VLOOKUP(AK8,スケジュール設定!$A$4:$C$375,3,FALSE)=0,"",VLOOKUP(AK8,スケジュール設定!$A$4:$C$375,3,FALSE))</f>
        <v>春分の日</v>
      </c>
      <c r="AM8" s="69">
        <f>IF(MONTH(AK8+1)=AC4,AK8+1,"")</f>
        <v>43546</v>
      </c>
      <c r="AN8" s="70" t="str">
        <f>IF(VLOOKUP(AM8,スケジュール設定!$A$4:$C$375,3,FALSE)=0,"",VLOOKUP(AM8,スケジュール設定!$A$4:$C$375,3,FALSE))</f>
        <v/>
      </c>
      <c r="AO8" s="71">
        <f>IF(MONTH(AM8+1)=AC4,AM8+1,"")</f>
        <v>43547</v>
      </c>
      <c r="AP8" s="70" t="str">
        <f>IF(VLOOKUP(AO8,スケジュール設定!$A$4:$C$375,3,FALSE)=0,"",VLOOKUP(AO8,スケジュール設定!$A$4:$C$375,3,FALSE))</f>
        <v/>
      </c>
      <c r="AQ8" s="69">
        <f>IF(MONTH(BC7+1)=AQ4,BC7+1,"")</f>
        <v>43576</v>
      </c>
      <c r="AR8" s="70" t="str">
        <f>IF(VLOOKUP(AQ8,スケジュール設定!$A$4:$C$375,3,FALSE)=0,"",VLOOKUP(AQ8,スケジュール設定!$A$4:$C$375,3,FALSE))</f>
        <v/>
      </c>
      <c r="AS8" s="69">
        <f>IF(MONTH(AQ8+1)=AQ4,AQ8+1,"")</f>
        <v>43577</v>
      </c>
      <c r="AT8" s="70" t="str">
        <f>IF(VLOOKUP(AS8,スケジュール設定!$A$4:$C$375,3,FALSE)=0,"",VLOOKUP(AS8,スケジュール設定!$A$4:$C$375,3,FALSE))</f>
        <v/>
      </c>
      <c r="AU8" s="69">
        <f>IF(MONTH(AS8+1)=AQ4,AS8+1,"")</f>
        <v>43578</v>
      </c>
      <c r="AV8" s="70" t="str">
        <f>IF(VLOOKUP(AU8,スケジュール設定!$A$4:$C$375,3,FALSE)=0,"",VLOOKUP(AU8,スケジュール設定!$A$4:$C$375,3,FALSE))</f>
        <v/>
      </c>
      <c r="AW8" s="69">
        <f>IF(MONTH(AU8+1)=AQ4,AU8+1,"")</f>
        <v>43579</v>
      </c>
      <c r="AX8" s="70" t="str">
        <f>IF(VLOOKUP(AW8,スケジュール設定!$A$4:$C$375,3,FALSE)=0,"",VLOOKUP(AW8,スケジュール設定!$A$4:$C$375,3,FALSE))</f>
        <v/>
      </c>
      <c r="AY8" s="69">
        <f>IF(MONTH(AW8+1)=AQ4,AW8+1,"")</f>
        <v>43580</v>
      </c>
      <c r="AZ8" s="70" t="str">
        <f>IF(VLOOKUP(AY8,スケジュール設定!$A$4:$C$375,3,FALSE)=0,"",VLOOKUP(AY8,スケジュール設定!$A$4:$C$375,3,FALSE))</f>
        <v/>
      </c>
      <c r="BA8" s="69">
        <f>IF(MONTH(AY8+1)=AQ4,AY8+1,"")</f>
        <v>43581</v>
      </c>
      <c r="BB8" s="70" t="str">
        <f>IF(VLOOKUP(BA8,スケジュール設定!$A$4:$C$375,3,FALSE)=0,"",VLOOKUP(BA8,スケジュール設定!$A$4:$C$375,3,FALSE))</f>
        <v/>
      </c>
      <c r="BC8" s="71">
        <f>IF(MONTH(BA8+1)=AQ4,BA8+1,"")</f>
        <v>43582</v>
      </c>
      <c r="BD8" s="70" t="str">
        <f>IF(VLOOKUP(BC8,スケジュール設定!$A$4:$C$375,3,FALSE)=0,"",VLOOKUP(BC8,スケジュール設定!$A$4:$C$375,3,FALSE))</f>
        <v/>
      </c>
      <c r="BE8" s="69">
        <f>IF(MONTH(BQ7+1)=BE4,BQ7+1,"")</f>
        <v>43604</v>
      </c>
      <c r="BF8" s="70" t="str">
        <f>IF(VLOOKUP(BE8,スケジュール設定!$A$4:$C$375,3,FALSE)=0,"",VLOOKUP(BE8,スケジュール設定!$A$4:$C$375,3,FALSE))</f>
        <v/>
      </c>
      <c r="BG8" s="69">
        <f>IF(MONTH(BE8+1)=BE4,BE8+1,"")</f>
        <v>43605</v>
      </c>
      <c r="BH8" s="70" t="str">
        <f>IF(VLOOKUP(BG8,スケジュール設定!$A$4:$C$375,3,FALSE)=0,"",VLOOKUP(BG8,スケジュール設定!$A$4:$C$375,3,FALSE))</f>
        <v/>
      </c>
      <c r="BI8" s="69">
        <f>IF(MONTH(BG8+1)=BE4,BG8+1,"")</f>
        <v>43606</v>
      </c>
      <c r="BJ8" s="70" t="str">
        <f>IF(VLOOKUP(BI8,スケジュール設定!$A$4:$C$375,3,FALSE)=0,"",VLOOKUP(BI8,スケジュール設定!$A$4:$C$375,3,FALSE))</f>
        <v/>
      </c>
      <c r="BK8" s="69">
        <f>IF(MONTH(BI8+1)=BE4,BI8+1,"")</f>
        <v>43607</v>
      </c>
      <c r="BL8" s="70" t="str">
        <f>IF(VLOOKUP(BK8,スケジュール設定!$A$4:$C$375,3,FALSE)=0,"",VLOOKUP(BK8,スケジュール設定!$A$4:$C$375,3,FALSE))</f>
        <v/>
      </c>
      <c r="BM8" s="69">
        <f>IF(MONTH(BK8+1)=BE4,BK8+1,"")</f>
        <v>43608</v>
      </c>
      <c r="BN8" s="70" t="str">
        <f>IF(VLOOKUP(BM8,スケジュール設定!$A$4:$C$375,3,FALSE)=0,"",VLOOKUP(BM8,スケジュール設定!$A$4:$C$375,3,FALSE))</f>
        <v/>
      </c>
      <c r="BO8" s="69">
        <f>IF(MONTH(BM8+1)=BE4,BM8+1,"")</f>
        <v>43609</v>
      </c>
      <c r="BP8" s="70" t="str">
        <f>IF(VLOOKUP(BO8,スケジュール設定!$A$4:$C$375,3,FALSE)=0,"",VLOOKUP(BO8,スケジュール設定!$A$4:$C$375,3,FALSE))</f>
        <v/>
      </c>
      <c r="BQ8" s="71">
        <f>IF(MONTH(BO8+1)=BE4,BO8+1,"")</f>
        <v>43610</v>
      </c>
      <c r="BR8" s="70" t="str">
        <f>IF(VLOOKUP(BQ8,スケジュール設定!$A$4:$C$375,3,FALSE)=0,"",VLOOKUP(BQ8,スケジュール設定!$A$4:$C$375,3,FALSE))</f>
        <v/>
      </c>
      <c r="BS8" s="69">
        <f>IF(MONTH(CE7+1)=BS4,CE7+1,"")</f>
        <v>43632</v>
      </c>
      <c r="BT8" s="70" t="str">
        <f>IF(VLOOKUP(BS8,スケジュール設定!$A$4:$C$375,3,FALSE)=0,"",VLOOKUP(BS8,スケジュール設定!$A$4:$C$375,3,FALSE))</f>
        <v/>
      </c>
      <c r="BU8" s="69">
        <f>IF(MONTH(BS8+1)=BS4,BS8+1,"")</f>
        <v>43633</v>
      </c>
      <c r="BV8" s="70" t="str">
        <f>IF(VLOOKUP(BU8,スケジュール設定!$A$4:$C$375,3,FALSE)=0,"",VLOOKUP(BU8,スケジュール設定!$A$4:$C$375,3,FALSE))</f>
        <v/>
      </c>
      <c r="BW8" s="69">
        <f>IF(MONTH(BU8+1)=BS4,BU8+1,"")</f>
        <v>43634</v>
      </c>
      <c r="BX8" s="70" t="str">
        <f>IF(VLOOKUP(BW8,スケジュール設定!$A$4:$C$375,3,FALSE)=0,"",VLOOKUP(BW8,スケジュール設定!$A$4:$C$375,3,FALSE))</f>
        <v/>
      </c>
      <c r="BY8" s="69">
        <f>IF(MONTH(BW8+1)=BS4,BW8+1,"")</f>
        <v>43635</v>
      </c>
      <c r="BZ8" s="70" t="str">
        <f>IF(VLOOKUP(BY8,スケジュール設定!$A$4:$C$375,3,FALSE)=0,"",VLOOKUP(BY8,スケジュール設定!$A$4:$C$375,3,FALSE))</f>
        <v/>
      </c>
      <c r="CA8" s="69">
        <f>IF(MONTH(BY8+1)=BS4,BY8+1,"")</f>
        <v>43636</v>
      </c>
      <c r="CB8" s="70" t="str">
        <f>IF(VLOOKUP(CA8,スケジュール設定!$A$4:$C$375,3,FALSE)=0,"",VLOOKUP(CA8,スケジュール設定!$A$4:$C$375,3,FALSE))</f>
        <v/>
      </c>
      <c r="CC8" s="69">
        <f>IF(MONTH(CA8+1)=BS4,CA8+1,"")</f>
        <v>43637</v>
      </c>
      <c r="CD8" s="70" t="str">
        <f>IF(VLOOKUP(CC8,スケジュール設定!$A$4:$C$375,3,FALSE)=0,"",VLOOKUP(CC8,スケジュール設定!$A$4:$C$375,3,FALSE))</f>
        <v/>
      </c>
      <c r="CE8" s="71">
        <f>IF(MONTH(CC8+1)=BS4,CC8+1,"")</f>
        <v>43638</v>
      </c>
      <c r="CF8" s="70" t="str">
        <f>IF(VLOOKUP(CE8,スケジュール設定!$A$4:$C$375,3,FALSE)=0,"",VLOOKUP(CE8,スケジュール設定!$A$4:$C$375,3,FALSE))</f>
        <v/>
      </c>
      <c r="CG8" s="69">
        <f>IF(MONTH(CS7+1)=CG4,CS7+1,"")</f>
        <v>43667</v>
      </c>
      <c r="CH8" s="70" t="str">
        <f>IF(VLOOKUP(CG8,スケジュール設定!$A$4:$C$375,3,FALSE)=0,"",VLOOKUP(CG8,スケジュール設定!$A$4:$C$375,3,FALSE))</f>
        <v/>
      </c>
      <c r="CI8" s="69">
        <f>IF(MONTH(CG8+1)=CG4,CG8+1,"")</f>
        <v>43668</v>
      </c>
      <c r="CJ8" s="70" t="str">
        <f>IF(VLOOKUP(CI8,スケジュール設定!$A$4:$C$375,3,FALSE)=0,"",VLOOKUP(CI8,スケジュール設定!$A$4:$C$375,3,FALSE))</f>
        <v/>
      </c>
      <c r="CK8" s="69">
        <f>IF(MONTH(CI8+1)=CG4,CI8+1,"")</f>
        <v>43669</v>
      </c>
      <c r="CL8" s="70" t="str">
        <f>IF(VLOOKUP(CK8,スケジュール設定!$A$4:$C$375,3,FALSE)=0,"",VLOOKUP(CK8,スケジュール設定!$A$4:$C$375,3,FALSE))</f>
        <v/>
      </c>
      <c r="CM8" s="69">
        <f>IF(MONTH(CK8+1)=CG4,CK8+1,"")</f>
        <v>43670</v>
      </c>
      <c r="CN8" s="70" t="str">
        <f>IF(VLOOKUP(CM8,スケジュール設定!$A$4:$C$375,3,FALSE)=0,"",VLOOKUP(CM8,スケジュール設定!$A$4:$C$375,3,FALSE))</f>
        <v/>
      </c>
      <c r="CO8" s="69">
        <f>IF(MONTH(CM8+1)=CG4,CM8+1,"")</f>
        <v>43671</v>
      </c>
      <c r="CP8" s="70" t="str">
        <f>IF(VLOOKUP(CO8,スケジュール設定!$A$4:$C$375,3,FALSE)=0,"",VLOOKUP(CO8,スケジュール設定!$A$4:$C$375,3,FALSE))</f>
        <v/>
      </c>
      <c r="CQ8" s="69">
        <f>IF(MONTH(CO8+1)=CG4,CO8+1,"")</f>
        <v>43672</v>
      </c>
      <c r="CR8" s="70" t="str">
        <f>IF(VLOOKUP(CQ8,スケジュール設定!$A$4:$C$375,3,FALSE)=0,"",VLOOKUP(CQ8,スケジュール設定!$A$4:$C$375,3,FALSE))</f>
        <v/>
      </c>
      <c r="CS8" s="71">
        <f>IF(MONTH(CQ8+1)=CG4,CQ8+1,"")</f>
        <v>43673</v>
      </c>
      <c r="CT8" s="70" t="str">
        <f>IF(VLOOKUP(CS8,スケジュール設定!$A$4:$C$375,3,FALSE)=0,"",VLOOKUP(CS8,スケジュール設定!$A$4:$C$375,3,FALSE))</f>
        <v/>
      </c>
      <c r="CU8" s="69">
        <f>IF(MONTH(DG7+1)=CU4,DG7+1,"")</f>
        <v>43695</v>
      </c>
      <c r="CV8" s="70" t="str">
        <f>IF(VLOOKUP(CU8,スケジュール設定!$A$4:$C$375,3,FALSE)=0,"",VLOOKUP(CU8,スケジュール設定!$A$4:$C$375,3,FALSE))</f>
        <v/>
      </c>
      <c r="CW8" s="69">
        <f>IF(MONTH(CU8+1)=CU4,CU8+1,"")</f>
        <v>43696</v>
      </c>
      <c r="CX8" s="70" t="str">
        <f>IF(VLOOKUP(CW8,スケジュール設定!$A$4:$C$375,3,FALSE)=0,"",VLOOKUP(CW8,スケジュール設定!$A$4:$C$375,3,FALSE))</f>
        <v/>
      </c>
      <c r="CY8" s="69">
        <f>IF(MONTH(CW8+1)=CU4,CW8+1,"")</f>
        <v>43697</v>
      </c>
      <c r="CZ8" s="70" t="str">
        <f>IF(VLOOKUP(CY8,スケジュール設定!$A$4:$C$375,3,FALSE)=0,"",VLOOKUP(CY8,スケジュール設定!$A$4:$C$375,3,FALSE))</f>
        <v/>
      </c>
      <c r="DA8" s="69">
        <f>IF(MONTH(CY8+1)=CU4,CY8+1,"")</f>
        <v>43698</v>
      </c>
      <c r="DB8" s="70" t="str">
        <f>IF(VLOOKUP(DA8,スケジュール設定!$A$4:$C$375,3,FALSE)=0,"",VLOOKUP(DA8,スケジュール設定!$A$4:$C$375,3,FALSE))</f>
        <v/>
      </c>
      <c r="DC8" s="69">
        <f>IF(MONTH(DA8+1)=CU4,DA8+1,"")</f>
        <v>43699</v>
      </c>
      <c r="DD8" s="70" t="str">
        <f>IF(VLOOKUP(DC8,スケジュール設定!$A$4:$C$375,3,FALSE)=0,"",VLOOKUP(DC8,スケジュール設定!$A$4:$C$375,3,FALSE))</f>
        <v/>
      </c>
      <c r="DE8" s="69">
        <f>IF(MONTH(DC8+1)=CU4,DC8+1,"")</f>
        <v>43700</v>
      </c>
      <c r="DF8" s="70" t="str">
        <f>IF(VLOOKUP(DE8,スケジュール設定!$A$4:$C$375,3,FALSE)=0,"",VLOOKUP(DE8,スケジュール設定!$A$4:$C$375,3,FALSE))</f>
        <v/>
      </c>
      <c r="DG8" s="71">
        <f>IF(MONTH(DE8+1)=CU4,DE8+1,"")</f>
        <v>43701</v>
      </c>
      <c r="DH8" s="70" t="str">
        <f>IF(VLOOKUP(DG8,スケジュール設定!$A$4:$C$375,3,FALSE)=0,"",VLOOKUP(DG8,スケジュール設定!$A$4:$C$375,3,FALSE))</f>
        <v/>
      </c>
      <c r="DI8" s="69">
        <f>IF(MONTH(DU7+1)=DI4,DU7+1,"")</f>
        <v>43730</v>
      </c>
      <c r="DJ8" s="70" t="str">
        <f>IF(VLOOKUP(DI8,スケジュール設定!$A$4:$C$375,3,FALSE)=0,"",VLOOKUP(DI8,スケジュール設定!$A$4:$C$375,3,FALSE))</f>
        <v/>
      </c>
      <c r="DK8" s="69">
        <f>IF(MONTH(DI8+1)=DI4,DI8+1,"")</f>
        <v>43731</v>
      </c>
      <c r="DL8" s="70" t="str">
        <f>IF(VLOOKUP(DK8,スケジュール設定!$A$4:$C$375,3,FALSE)=0,"",VLOOKUP(DK8,スケジュール設定!$A$4:$C$375,3,FALSE))</f>
        <v>秋分の日</v>
      </c>
      <c r="DM8" s="69">
        <f>IF(MONTH(DK8+1)=DI4,DK8+1,"")</f>
        <v>43732</v>
      </c>
      <c r="DN8" s="70" t="str">
        <f>IF(VLOOKUP(DM8,スケジュール設定!$A$4:$C$375,3,FALSE)=0,"",VLOOKUP(DM8,スケジュール設定!$A$4:$C$375,3,FALSE))</f>
        <v/>
      </c>
      <c r="DO8" s="69">
        <f>IF(MONTH(DM8+1)=DI4,DM8+1,"")</f>
        <v>43733</v>
      </c>
      <c r="DP8" s="70" t="str">
        <f>IF(VLOOKUP(DO8,スケジュール設定!$A$4:$C$375,3,FALSE)=0,"",VLOOKUP(DO8,スケジュール設定!$A$4:$C$375,3,FALSE))</f>
        <v/>
      </c>
      <c r="DQ8" s="69">
        <f>IF(MONTH(DO8+1)=DI4,DO8+1,"")</f>
        <v>43734</v>
      </c>
      <c r="DR8" s="70" t="str">
        <f>IF(VLOOKUP(DQ8,スケジュール設定!$A$4:$C$375,3,FALSE)=0,"",VLOOKUP(DQ8,スケジュール設定!$A$4:$C$375,3,FALSE))</f>
        <v/>
      </c>
      <c r="DS8" s="69">
        <f>IF(MONTH(DQ8+1)=DI4,DQ8+1,"")</f>
        <v>43735</v>
      </c>
      <c r="DT8" s="70" t="str">
        <f>IF(VLOOKUP(DS8,スケジュール設定!$A$4:$C$375,3,FALSE)=0,"",VLOOKUP(DS8,スケジュール設定!$A$4:$C$375,3,FALSE))</f>
        <v/>
      </c>
      <c r="DU8" s="71">
        <f>IF(MONTH(DS8+1)=DI4,DS8+1,"")</f>
        <v>43736</v>
      </c>
      <c r="DV8" s="70" t="str">
        <f>IF(VLOOKUP(DU8,スケジュール設定!$A$4:$C$375,3,FALSE)=0,"",VLOOKUP(DU8,スケジュール設定!$A$4:$C$375,3,FALSE))</f>
        <v/>
      </c>
      <c r="DW8" s="69">
        <f>IF(MONTH(EI7+1)=DW4,EI7+1,"")</f>
        <v>43758</v>
      </c>
      <c r="DX8" s="70" t="str">
        <f>IF(VLOOKUP(DW8,スケジュール設定!$A$4:$C$375,3,FALSE)=0,"",VLOOKUP(DW8,スケジュール設定!$A$4:$C$375,3,FALSE))</f>
        <v/>
      </c>
      <c r="DY8" s="69">
        <f>IF(MONTH(DW8+1)=DW4,DW8+1,"")</f>
        <v>43759</v>
      </c>
      <c r="DZ8" s="70" t="str">
        <f>IF(VLOOKUP(DY8,スケジュール設定!$A$4:$C$375,3,FALSE)=0,"",VLOOKUP(DY8,スケジュール設定!$A$4:$C$375,3,FALSE))</f>
        <v/>
      </c>
      <c r="EA8" s="69">
        <f>IF(MONTH(DY8+1)=DW4,DY8+1,"")</f>
        <v>43760</v>
      </c>
      <c r="EB8" s="70" t="str">
        <f>IF(VLOOKUP(EA8,スケジュール設定!$A$4:$C$375,3,FALSE)=0,"",VLOOKUP(EA8,スケジュール設定!$A$4:$C$375,3,FALSE))</f>
        <v/>
      </c>
      <c r="EC8" s="69">
        <f>IF(MONTH(EA8+1)=DW4,EA8+1,"")</f>
        <v>43761</v>
      </c>
      <c r="ED8" s="70" t="str">
        <f>IF(VLOOKUP(EC8,スケジュール設定!$A$4:$C$375,3,FALSE)=0,"",VLOOKUP(EC8,スケジュール設定!$A$4:$C$375,3,FALSE))</f>
        <v/>
      </c>
      <c r="EE8" s="69">
        <f>IF(MONTH(EC8+1)=DW4,EC8+1,"")</f>
        <v>43762</v>
      </c>
      <c r="EF8" s="70" t="str">
        <f>IF(VLOOKUP(EE8,スケジュール設定!$A$4:$C$375,3,FALSE)=0,"",VLOOKUP(EE8,スケジュール設定!$A$4:$C$375,3,FALSE))</f>
        <v/>
      </c>
      <c r="EG8" s="69">
        <f>IF(MONTH(EE8+1)=DW4,EE8+1,"")</f>
        <v>43763</v>
      </c>
      <c r="EH8" s="70" t="str">
        <f>IF(VLOOKUP(EG8,スケジュール設定!$A$4:$C$375,3,FALSE)=0,"",VLOOKUP(EG8,スケジュール設定!$A$4:$C$375,3,FALSE))</f>
        <v/>
      </c>
      <c r="EI8" s="71">
        <f>IF(MONTH(EG8+1)=DW4,EG8+1,"")</f>
        <v>43764</v>
      </c>
      <c r="EJ8" s="70" t="str">
        <f>IF(VLOOKUP(EI8,スケジュール設定!$A$4:$C$375,3,FALSE)=0,"",VLOOKUP(EI8,スケジュール設定!$A$4:$C$375,3,FALSE))</f>
        <v/>
      </c>
      <c r="EK8" s="69">
        <f>IF(MONTH(EW7+1)=EK4,EW7+1,"")</f>
        <v>43786</v>
      </c>
      <c r="EL8" s="70" t="str">
        <f>IF(VLOOKUP(EK8,スケジュール設定!$A$4:$C$375,3,FALSE)=0,"",VLOOKUP(EK8,スケジュール設定!$A$4:$C$375,3,FALSE))</f>
        <v/>
      </c>
      <c r="EM8" s="69">
        <f>IF(MONTH(EK8+1)=EK4,EK8+1,"")</f>
        <v>43787</v>
      </c>
      <c r="EN8" s="70" t="str">
        <f>IF(VLOOKUP(EM8,スケジュール設定!$A$4:$C$375,3,FALSE)=0,"",VLOOKUP(EM8,スケジュール設定!$A$4:$C$375,3,FALSE))</f>
        <v/>
      </c>
      <c r="EO8" s="69">
        <f>IF(MONTH(EM8+1)=EK4,EM8+1,"")</f>
        <v>43788</v>
      </c>
      <c r="EP8" s="70" t="str">
        <f>IF(VLOOKUP(EO8,スケジュール設定!$A$4:$C$375,3,FALSE)=0,"",VLOOKUP(EO8,スケジュール設定!$A$4:$C$375,3,FALSE))</f>
        <v/>
      </c>
      <c r="EQ8" s="69">
        <f>IF(MONTH(EO8+1)=EK4,EO8+1,"")</f>
        <v>43789</v>
      </c>
      <c r="ER8" s="70" t="str">
        <f>IF(VLOOKUP(EQ8,スケジュール設定!$A$4:$C$375,3,FALSE)=0,"",VLOOKUP(EQ8,スケジュール設定!$A$4:$C$375,3,FALSE))</f>
        <v/>
      </c>
      <c r="ES8" s="69">
        <f>IF(MONTH(EQ8+1)=EK4,EQ8+1,"")</f>
        <v>43790</v>
      </c>
      <c r="ET8" s="70" t="str">
        <f>IF(VLOOKUP(ES8,スケジュール設定!$A$4:$C$375,3,FALSE)=0,"",VLOOKUP(ES8,スケジュール設定!$A$4:$C$375,3,FALSE))</f>
        <v/>
      </c>
      <c r="EU8" s="69">
        <f>IF(MONTH(ES8+1)=EK4,ES8+1,"")</f>
        <v>43791</v>
      </c>
      <c r="EV8" s="70" t="str">
        <f>IF(VLOOKUP(EU8,スケジュール設定!$A$4:$C$375,3,FALSE)=0,"",VLOOKUP(EU8,スケジュール設定!$A$4:$C$375,3,FALSE))</f>
        <v/>
      </c>
      <c r="EW8" s="71">
        <f>IF(MONTH(EU8+1)=EK4,EU8+1,"")</f>
        <v>43792</v>
      </c>
      <c r="EX8" s="70" t="str">
        <f>IF(VLOOKUP(EW8,スケジュール設定!$A$4:$C$375,3,FALSE)=0,"",VLOOKUP(EW8,スケジュール設定!$A$4:$C$375,3,FALSE))</f>
        <v>勤労感謝の日</v>
      </c>
      <c r="EY8" s="69">
        <f>IF(MONTH(FK7+1)=EY4,FK7+1,"")</f>
        <v>43821</v>
      </c>
      <c r="EZ8" s="70" t="str">
        <f>IF(VLOOKUP(EY8,スケジュール設定!$A$4:$C$375,3,FALSE)=0,"",VLOOKUP(EY8,スケジュール設定!$A$4:$C$375,3,FALSE))</f>
        <v/>
      </c>
      <c r="FA8" s="69">
        <f>IF(MONTH(EY8+1)=EY4,EY8+1,"")</f>
        <v>43822</v>
      </c>
      <c r="FB8" s="70" t="str">
        <f>IF(VLOOKUP(FA8,スケジュール設定!$A$4:$C$375,3,FALSE)=0,"",VLOOKUP(FA8,スケジュール設定!$A$4:$C$375,3,FALSE))</f>
        <v/>
      </c>
      <c r="FC8" s="69">
        <f>IF(MONTH(FA8+1)=EY4,FA8+1,"")</f>
        <v>43823</v>
      </c>
      <c r="FD8" s="70" t="str">
        <f>IF(VLOOKUP(FC8,スケジュール設定!$A$4:$C$375,3,FALSE)=0,"",VLOOKUP(FC8,スケジュール設定!$A$4:$C$375,3,FALSE))</f>
        <v/>
      </c>
      <c r="FE8" s="69">
        <f>IF(MONTH(FC8+1)=EY4,FC8+1,"")</f>
        <v>43824</v>
      </c>
      <c r="FF8" s="70" t="str">
        <f>IF(VLOOKUP(FE8,スケジュール設定!$A$4:$C$375,3,FALSE)=0,"",VLOOKUP(FE8,スケジュール設定!$A$4:$C$375,3,FALSE))</f>
        <v/>
      </c>
      <c r="FG8" s="69">
        <f>IF(MONTH(FE8+1)=EY4,FE8+1,"")</f>
        <v>43825</v>
      </c>
      <c r="FH8" s="70" t="str">
        <f>IF(VLOOKUP(FG8,スケジュール設定!$A$4:$C$375,3,FALSE)=0,"",VLOOKUP(FG8,スケジュール設定!$A$4:$C$375,3,FALSE))</f>
        <v/>
      </c>
      <c r="FI8" s="69">
        <f>IF(MONTH(FG8+1)=EY4,FG8+1,"")</f>
        <v>43826</v>
      </c>
      <c r="FJ8" s="70" t="str">
        <f>IF(VLOOKUP(FI8,スケジュール設定!$A$4:$C$375,3,FALSE)=0,"",VLOOKUP(FI8,スケジュール設定!$A$4:$C$375,3,FALSE))</f>
        <v/>
      </c>
      <c r="FK8" s="71">
        <f>IF(MONTH(FI8+1)=EY4,FI8+1,"")</f>
        <v>43827</v>
      </c>
      <c r="FL8" s="70" t="str">
        <f>IF(VLOOKUP(FK8,スケジュール設定!$A$4:$C$375,3,FALSE)=0,"",VLOOKUP(FK8,スケジュール設定!$A$4:$C$375,3,FALSE))</f>
        <v/>
      </c>
    </row>
    <row r="9" spans="1:168" s="72" customFormat="1" ht="60.6" customHeight="1">
      <c r="A9" s="65">
        <f>IF(M8="","",IF(MONTH(M8+1)=A4,M8+1,""))</f>
        <v>43492</v>
      </c>
      <c r="B9" s="70" t="str">
        <f>IF(VLOOKUP(A9,スケジュール設定!$A$4:$C$375,3,FALSE)=0,"",VLOOKUP(A9,スケジュール設定!$A$4:$C$375,3,FALSE))</f>
        <v/>
      </c>
      <c r="C9" s="65">
        <f>IF(A9="","",IF(MONTH(A9+1)=A4,A9+1,""))</f>
        <v>43493</v>
      </c>
      <c r="D9" s="70" t="str">
        <f>IF(VLOOKUP(C9,スケジュール設定!$A$4:$C$375,3,FALSE)=0,"",VLOOKUP(C9,スケジュール設定!$A$4:$C$375,3,FALSE))</f>
        <v/>
      </c>
      <c r="E9" s="65">
        <f>IF(C9="","",IF(MONTH(C9+1)=A4,C9+1,""))</f>
        <v>43494</v>
      </c>
      <c r="F9" s="70" t="str">
        <f>IF(VLOOKUP(E9,スケジュール設定!$A$4:$C$375,3,FALSE)=0,"",VLOOKUP(E9,スケジュール設定!$A$4:$C$375,3,FALSE))</f>
        <v/>
      </c>
      <c r="G9" s="65">
        <f>IF(E9="","",IF(MONTH(E9+1)=A4,E9+1,""))</f>
        <v>43495</v>
      </c>
      <c r="H9" s="70" t="str">
        <f>IF(VLOOKUP(G9,スケジュール設定!$A$4:$C$375,3,FALSE)=0,"",VLOOKUP(G9,スケジュール設定!$A$4:$C$375,3,FALSE))</f>
        <v/>
      </c>
      <c r="I9" s="65">
        <f>IF(G9="","",IF(MONTH(G9+1)=A4,G9+1,""))</f>
        <v>43496</v>
      </c>
      <c r="J9" s="70" t="str">
        <f>IF(VLOOKUP(I9,スケジュール設定!$A$4:$C$375,3,FALSE)=0,"",VLOOKUP(I9,スケジュール設定!$A$4:$C$375,3,FALSE))</f>
        <v/>
      </c>
      <c r="K9" s="65" t="str">
        <f>IF(I9="","",IF(MONTH(I9+1)=A4,I9+1,""))</f>
        <v/>
      </c>
      <c r="L9" s="70" t="str">
        <f>IF(VLOOKUP(K9,スケジュール設定!$A$4:$C$375,3,FALSE)=0,"",VLOOKUP(K9,スケジュール設定!$A$4:$C$375,3,FALSE))</f>
        <v/>
      </c>
      <c r="M9" s="67" t="str">
        <f>IF(K9="","",IF(MONTH(K9+1)=A4,K9+1,""))</f>
        <v/>
      </c>
      <c r="N9" s="70" t="str">
        <f>IF(VLOOKUP(M9,スケジュール設定!$A$4:$C$375,3,FALSE)=0,"",VLOOKUP(M9,スケジュール設定!$A$4:$C$375,3,FALSE))</f>
        <v/>
      </c>
      <c r="O9" s="65">
        <f>IF(AA8="","",IF(MONTH(AA8+1)=O4,AA8+1,""))</f>
        <v>43520</v>
      </c>
      <c r="P9" s="70" t="str">
        <f>IF(VLOOKUP(O9,スケジュール設定!$A$4:$C$375,3,FALSE)=0,"",VLOOKUP(O9,スケジュール設定!$A$4:$C$375,3,FALSE))</f>
        <v/>
      </c>
      <c r="Q9" s="65">
        <f>IF(O9="","",IF(MONTH(O9+1)=O4,O9+1,""))</f>
        <v>43521</v>
      </c>
      <c r="R9" s="70" t="str">
        <f>IF(VLOOKUP(Q9,スケジュール設定!$A$4:$C$375,3,FALSE)=0,"",VLOOKUP(Q9,スケジュール設定!$A$4:$C$375,3,FALSE))</f>
        <v/>
      </c>
      <c r="S9" s="65">
        <f>IF(Q9="","",IF(MONTH(Q9+1)=O4,Q9+1,""))</f>
        <v>43522</v>
      </c>
      <c r="T9" s="70" t="str">
        <f>IF(VLOOKUP(S9,スケジュール設定!$A$4:$C$375,3,FALSE)=0,"",VLOOKUP(S9,スケジュール設定!$A$4:$C$375,3,FALSE))</f>
        <v/>
      </c>
      <c r="U9" s="65">
        <f>IF(S9="","",IF(MONTH(S9+1)=O4,S9+1,""))</f>
        <v>43523</v>
      </c>
      <c r="V9" s="70" t="str">
        <f>IF(VLOOKUP(U9,スケジュール設定!$A$4:$C$375,3,FALSE)=0,"",VLOOKUP(U9,スケジュール設定!$A$4:$C$375,3,FALSE))</f>
        <v/>
      </c>
      <c r="W9" s="65">
        <f>IF(U9="","",IF(MONTH(U9+1)=O4,U9+1,""))</f>
        <v>43524</v>
      </c>
      <c r="X9" s="70" t="str">
        <f>IF(VLOOKUP(W9,スケジュール設定!$A$4:$C$375,3,FALSE)=0,"",VLOOKUP(W9,スケジュール設定!$A$4:$C$375,3,FALSE))</f>
        <v/>
      </c>
      <c r="Y9" s="65" t="str">
        <f>IF(W9="","",IF(MONTH(W9+1)=O4,W9+1,""))</f>
        <v/>
      </c>
      <c r="Z9" s="70" t="str">
        <f>IF(VLOOKUP(Y9,スケジュール設定!$A$4:$C$375,3,FALSE)=0,"",VLOOKUP(Y9,スケジュール設定!$A$4:$C$375,3,FALSE))</f>
        <v/>
      </c>
      <c r="AA9" s="67" t="str">
        <f>IF(Y9="","",IF(MONTH(Y9+1)=O4,Y9+1,""))</f>
        <v/>
      </c>
      <c r="AB9" s="70" t="str">
        <f>IF(VLOOKUP(AA9,スケジュール設定!$A$4:$C$375,3,FALSE)=0,"",VLOOKUP(AA9,スケジュール設定!$A$4:$C$375,3,FALSE))</f>
        <v/>
      </c>
      <c r="AC9" s="65">
        <f>IF(AO8="","",IF(MONTH(AO8+1)=AC4,AO8+1,""))</f>
        <v>43548</v>
      </c>
      <c r="AD9" s="70" t="str">
        <f>IF(VLOOKUP(AC9,スケジュール設定!$A$4:$C$375,3,FALSE)=0,"",VLOOKUP(AC9,スケジュール設定!$A$4:$C$375,3,FALSE))</f>
        <v/>
      </c>
      <c r="AE9" s="65">
        <f>IF(AC9="","",IF(MONTH(AC9+1)=AC4,AC9+1,""))</f>
        <v>43549</v>
      </c>
      <c r="AF9" s="70" t="str">
        <f>IF(VLOOKUP(AE9,スケジュール設定!$A$4:$C$375,3,FALSE)=0,"",VLOOKUP(AE9,スケジュール設定!$A$4:$C$375,3,FALSE))</f>
        <v/>
      </c>
      <c r="AG9" s="65">
        <f>IF(AE9="","",IF(MONTH(AE9+1)=AC4,AE9+1,""))</f>
        <v>43550</v>
      </c>
      <c r="AH9" s="70" t="str">
        <f>IF(VLOOKUP(AG9,スケジュール設定!$A$4:$C$375,3,FALSE)=0,"",VLOOKUP(AG9,スケジュール設定!$A$4:$C$375,3,FALSE))</f>
        <v/>
      </c>
      <c r="AI9" s="65">
        <f>IF(AG9="","",IF(MONTH(AG9+1)=AC4,AG9+1,""))</f>
        <v>43551</v>
      </c>
      <c r="AJ9" s="70" t="str">
        <f>IF(VLOOKUP(AI9,スケジュール設定!$A$4:$C$375,3,FALSE)=0,"",VLOOKUP(AI9,スケジュール設定!$A$4:$C$375,3,FALSE))</f>
        <v/>
      </c>
      <c r="AK9" s="65">
        <f>IF(AI9="","",IF(MONTH(AI9+1)=AC4,AI9+1,""))</f>
        <v>43552</v>
      </c>
      <c r="AL9" s="70" t="str">
        <f>IF(VLOOKUP(AK9,スケジュール設定!$A$4:$C$375,3,FALSE)=0,"",VLOOKUP(AK9,スケジュール設定!$A$4:$C$375,3,FALSE))</f>
        <v/>
      </c>
      <c r="AM9" s="65">
        <f>IF(AK9="","",IF(MONTH(AK9+1)=AC4,AK9+1,""))</f>
        <v>43553</v>
      </c>
      <c r="AN9" s="70" t="str">
        <f>IF(VLOOKUP(AM9,スケジュール設定!$A$4:$C$375,3,FALSE)=0,"",VLOOKUP(AM9,スケジュール設定!$A$4:$C$375,3,FALSE))</f>
        <v/>
      </c>
      <c r="AO9" s="67">
        <f>IF(AM9="","",IF(MONTH(AM9+1)=AC4,AM9+1,""))</f>
        <v>43554</v>
      </c>
      <c r="AP9" s="70" t="str">
        <f>IF(VLOOKUP(AO9,スケジュール設定!$A$4:$C$375,3,FALSE)=0,"",VLOOKUP(AO9,スケジュール設定!$A$4:$C$375,3,FALSE))</f>
        <v/>
      </c>
      <c r="AQ9" s="65">
        <f>IF(BC8="","",IF(MONTH(BC8+1)=AQ4,BC8+1,""))</f>
        <v>43583</v>
      </c>
      <c r="AR9" s="70" t="str">
        <f>IF(VLOOKUP(AQ9,スケジュール設定!$A$4:$C$375,3,FALSE)=0,"",VLOOKUP(AQ9,スケジュール設定!$A$4:$C$375,3,FALSE))</f>
        <v/>
      </c>
      <c r="AS9" s="65">
        <f>IF(AQ9="","",IF(MONTH(AQ9+1)=AQ4,AQ9+1,""))</f>
        <v>43584</v>
      </c>
      <c r="AT9" s="70" t="str">
        <f>IF(VLOOKUP(AS9,スケジュール設定!$A$4:$C$375,3,FALSE)=0,"",VLOOKUP(AS9,スケジュール設定!$A$4:$C$375,3,FALSE))</f>
        <v>昭和の日</v>
      </c>
      <c r="AU9" s="65">
        <f>IF(AS9="","",IF(MONTH(AS9+1)=AQ4,AS9+1,""))</f>
        <v>43585</v>
      </c>
      <c r="AV9" s="70" t="str">
        <f>IF(VLOOKUP(AU9,スケジュール設定!$A$4:$C$375,3,FALSE)=0,"",VLOOKUP(AU9,スケジュール設定!$A$4:$C$375,3,FALSE))</f>
        <v>国民の休日</v>
      </c>
      <c r="AW9" s="65" t="str">
        <f>IF(AU9="","",IF(MONTH(AU9+1)=AQ4,AU9+1,""))</f>
        <v/>
      </c>
      <c r="AX9" s="70" t="str">
        <f>IF(VLOOKUP(AW9,スケジュール設定!$A$4:$C$375,3,FALSE)=0,"",VLOOKUP(AW9,スケジュール設定!$A$4:$C$375,3,FALSE))</f>
        <v/>
      </c>
      <c r="AY9" s="65" t="str">
        <f>IF(AW9="","",IF(MONTH(AW9+1)=AQ4,AW9+1,""))</f>
        <v/>
      </c>
      <c r="AZ9" s="70" t="str">
        <f>IF(VLOOKUP(AY9,スケジュール設定!$A$4:$C$375,3,FALSE)=0,"",VLOOKUP(AY9,スケジュール設定!$A$4:$C$375,3,FALSE))</f>
        <v/>
      </c>
      <c r="BA9" s="65" t="str">
        <f>IF(AY9="","",IF(MONTH(AY9+1)=AQ4,AY9+1,""))</f>
        <v/>
      </c>
      <c r="BB9" s="70" t="str">
        <f>IF(VLOOKUP(BA9,スケジュール設定!$A$4:$C$375,3,FALSE)=0,"",VLOOKUP(BA9,スケジュール設定!$A$4:$C$375,3,FALSE))</f>
        <v/>
      </c>
      <c r="BC9" s="67" t="str">
        <f>IF(BA9="","",IF(MONTH(BA9+1)=AQ4,BA9+1,""))</f>
        <v/>
      </c>
      <c r="BD9" s="70" t="str">
        <f>IF(VLOOKUP(BC9,スケジュール設定!$A$4:$C$375,3,FALSE)=0,"",VLOOKUP(BC9,スケジュール設定!$A$4:$C$375,3,FALSE))</f>
        <v/>
      </c>
      <c r="BE9" s="65">
        <f>IF(BQ8="","",IF(MONTH(BQ8+1)=BE4,BQ8+1,""))</f>
        <v>43611</v>
      </c>
      <c r="BF9" s="70" t="str">
        <f>IF(VLOOKUP(BE9,スケジュール設定!$A$4:$C$375,3,FALSE)=0,"",VLOOKUP(BE9,スケジュール設定!$A$4:$C$375,3,FALSE))</f>
        <v/>
      </c>
      <c r="BG9" s="65">
        <f>IF(BE9="","",IF(MONTH(BE9+1)=BE4,BE9+1,""))</f>
        <v>43612</v>
      </c>
      <c r="BH9" s="70" t="str">
        <f>IF(VLOOKUP(BG9,スケジュール設定!$A$4:$C$375,3,FALSE)=0,"",VLOOKUP(BG9,スケジュール設定!$A$4:$C$375,3,FALSE))</f>
        <v/>
      </c>
      <c r="BI9" s="65">
        <f>IF(BG9="","",IF(MONTH(BG9+1)=BE4,BG9+1,""))</f>
        <v>43613</v>
      </c>
      <c r="BJ9" s="70" t="str">
        <f>IF(VLOOKUP(BI9,スケジュール設定!$A$4:$C$375,3,FALSE)=0,"",VLOOKUP(BI9,スケジュール設定!$A$4:$C$375,3,FALSE))</f>
        <v/>
      </c>
      <c r="BK9" s="65">
        <f>IF(BI9="","",IF(MONTH(BI9+1)=BE4,BI9+1,""))</f>
        <v>43614</v>
      </c>
      <c r="BL9" s="70" t="str">
        <f>IF(VLOOKUP(BK9,スケジュール設定!$A$4:$C$375,3,FALSE)=0,"",VLOOKUP(BK9,スケジュール設定!$A$4:$C$375,3,FALSE))</f>
        <v/>
      </c>
      <c r="BM9" s="65">
        <f>IF(BK9="","",IF(MONTH(BK9+1)=BE4,BK9+1,""))</f>
        <v>43615</v>
      </c>
      <c r="BN9" s="70" t="str">
        <f>IF(VLOOKUP(BM9,スケジュール設定!$A$4:$C$375,3,FALSE)=0,"",VLOOKUP(BM9,スケジュール設定!$A$4:$C$375,3,FALSE))</f>
        <v/>
      </c>
      <c r="BO9" s="65">
        <f>IF(BM9="","",IF(MONTH(BM9+1)=BE4,BM9+1,""))</f>
        <v>43616</v>
      </c>
      <c r="BP9" s="70" t="str">
        <f>IF(VLOOKUP(BO9,スケジュール設定!$A$4:$C$375,3,FALSE)=0,"",VLOOKUP(BO9,スケジュール設定!$A$4:$C$375,3,FALSE))</f>
        <v/>
      </c>
      <c r="BQ9" s="67" t="str">
        <f>IF(BO9="","",IF(MONTH(BO9+1)=BE4,BO9+1,""))</f>
        <v/>
      </c>
      <c r="BR9" s="70" t="str">
        <f>IF(VLOOKUP(BQ9,スケジュール設定!$A$4:$C$375,3,FALSE)=0,"",VLOOKUP(BQ9,スケジュール設定!$A$4:$C$375,3,FALSE))</f>
        <v/>
      </c>
      <c r="BS9" s="65">
        <f>IF(CE8="","",IF(MONTH(CE8+1)=BS4,CE8+1,""))</f>
        <v>43639</v>
      </c>
      <c r="BT9" s="70" t="str">
        <f>IF(VLOOKUP(BS9,スケジュール設定!$A$4:$C$375,3,FALSE)=0,"",VLOOKUP(BS9,スケジュール設定!$A$4:$C$375,3,FALSE))</f>
        <v/>
      </c>
      <c r="BU9" s="65">
        <f>IF(BS9="","",IF(MONTH(BS9+1)=BS4,BS9+1,""))</f>
        <v>43640</v>
      </c>
      <c r="BV9" s="70" t="str">
        <f>IF(VLOOKUP(BU9,スケジュール設定!$A$4:$C$375,3,FALSE)=0,"",VLOOKUP(BU9,スケジュール設定!$A$4:$C$375,3,FALSE))</f>
        <v/>
      </c>
      <c r="BW9" s="65">
        <f>IF(BU9="","",IF(MONTH(BU9+1)=BS4,BU9+1,""))</f>
        <v>43641</v>
      </c>
      <c r="BX9" s="70" t="str">
        <f>IF(VLOOKUP(BW9,スケジュール設定!$A$4:$C$375,3,FALSE)=0,"",VLOOKUP(BW9,スケジュール設定!$A$4:$C$375,3,FALSE))</f>
        <v/>
      </c>
      <c r="BY9" s="65">
        <f>IF(BW9="","",IF(MONTH(BW9+1)=BS4,BW9+1,""))</f>
        <v>43642</v>
      </c>
      <c r="BZ9" s="70" t="str">
        <f>IF(VLOOKUP(BY9,スケジュール設定!$A$4:$C$375,3,FALSE)=0,"",VLOOKUP(BY9,スケジュール設定!$A$4:$C$375,3,FALSE))</f>
        <v/>
      </c>
      <c r="CA9" s="65">
        <f>IF(BY9="","",IF(MONTH(BY9+1)=BS4,BY9+1,""))</f>
        <v>43643</v>
      </c>
      <c r="CB9" s="70" t="str">
        <f>IF(VLOOKUP(CA9,スケジュール設定!$A$4:$C$375,3,FALSE)=0,"",VLOOKUP(CA9,スケジュール設定!$A$4:$C$375,3,FALSE))</f>
        <v/>
      </c>
      <c r="CC9" s="65">
        <f>IF(CA9="","",IF(MONTH(CA9+1)=BS4,CA9+1,""))</f>
        <v>43644</v>
      </c>
      <c r="CD9" s="70" t="str">
        <f>IF(VLOOKUP(CC9,スケジュール設定!$A$4:$C$375,3,FALSE)=0,"",VLOOKUP(CC9,スケジュール設定!$A$4:$C$375,3,FALSE))</f>
        <v/>
      </c>
      <c r="CE9" s="67">
        <f>IF(CC9="","",IF(MONTH(CC9+1)=BS4,CC9+1,""))</f>
        <v>43645</v>
      </c>
      <c r="CF9" s="70" t="str">
        <f>IF(VLOOKUP(CE9,スケジュール設定!$A$4:$C$375,3,FALSE)=0,"",VLOOKUP(CE9,スケジュール設定!$A$4:$C$375,3,FALSE))</f>
        <v/>
      </c>
      <c r="CG9" s="65">
        <f>IF(CS8="","",IF(MONTH(CS8+1)=CG4,CS8+1,""))</f>
        <v>43674</v>
      </c>
      <c r="CH9" s="70" t="str">
        <f>IF(VLOOKUP(CG9,スケジュール設定!$A$4:$C$375,3,FALSE)=0,"",VLOOKUP(CG9,スケジュール設定!$A$4:$C$375,3,FALSE))</f>
        <v/>
      </c>
      <c r="CI9" s="65">
        <f>IF(CG9="","",IF(MONTH(CG9+1)=CG4,CG9+1,""))</f>
        <v>43675</v>
      </c>
      <c r="CJ9" s="70" t="str">
        <f>IF(VLOOKUP(CI9,スケジュール設定!$A$4:$C$375,3,FALSE)=0,"",VLOOKUP(CI9,スケジュール設定!$A$4:$C$375,3,FALSE))</f>
        <v/>
      </c>
      <c r="CK9" s="65">
        <f>IF(CI9="","",IF(MONTH(CI9+1)=CG4,CI9+1,""))</f>
        <v>43676</v>
      </c>
      <c r="CL9" s="70" t="str">
        <f>IF(VLOOKUP(CK9,スケジュール設定!$A$4:$C$375,3,FALSE)=0,"",VLOOKUP(CK9,スケジュール設定!$A$4:$C$375,3,FALSE))</f>
        <v/>
      </c>
      <c r="CM9" s="65">
        <f>IF(CK9="","",IF(MONTH(CK9+1)=CG4,CK9+1,""))</f>
        <v>43677</v>
      </c>
      <c r="CN9" s="70" t="str">
        <f>IF(VLOOKUP(CM9,スケジュール設定!$A$4:$C$375,3,FALSE)=0,"",VLOOKUP(CM9,スケジュール設定!$A$4:$C$375,3,FALSE))</f>
        <v/>
      </c>
      <c r="CO9" s="65" t="str">
        <f>IF(CM9="","",IF(MONTH(CM9+1)=CG4,CM9+1,""))</f>
        <v/>
      </c>
      <c r="CP9" s="70" t="str">
        <f>IF(VLOOKUP(CO9,スケジュール設定!$A$4:$C$375,3,FALSE)=0,"",VLOOKUP(CO9,スケジュール設定!$A$4:$C$375,3,FALSE))</f>
        <v/>
      </c>
      <c r="CQ9" s="65" t="str">
        <f>IF(CO9="","",IF(MONTH(CO9+1)=CG4,CO9+1,""))</f>
        <v/>
      </c>
      <c r="CR9" s="70" t="str">
        <f>IF(VLOOKUP(CQ9,スケジュール設定!$A$4:$C$375,3,FALSE)=0,"",VLOOKUP(CQ9,スケジュール設定!$A$4:$C$375,3,FALSE))</f>
        <v/>
      </c>
      <c r="CS9" s="67" t="str">
        <f>IF(CQ9="","",IF(MONTH(CQ9+1)=CG4,CQ9+1,""))</f>
        <v/>
      </c>
      <c r="CT9" s="70" t="str">
        <f>IF(VLOOKUP(CS9,スケジュール設定!$A$4:$C$375,3,FALSE)=0,"",VLOOKUP(CS9,スケジュール設定!$A$4:$C$375,3,FALSE))</f>
        <v/>
      </c>
      <c r="CU9" s="65">
        <f>IF(DG8="","",IF(MONTH(DG8+1)=CU4,DG8+1,""))</f>
        <v>43702</v>
      </c>
      <c r="CV9" s="70" t="str">
        <f>IF(VLOOKUP(CU9,スケジュール設定!$A$4:$C$375,3,FALSE)=0,"",VLOOKUP(CU9,スケジュール設定!$A$4:$C$375,3,FALSE))</f>
        <v/>
      </c>
      <c r="CW9" s="65">
        <f>IF(CU9="","",IF(MONTH(CU9+1)=CU4,CU9+1,""))</f>
        <v>43703</v>
      </c>
      <c r="CX9" s="70" t="str">
        <f>IF(VLOOKUP(CW9,スケジュール設定!$A$4:$C$375,3,FALSE)=0,"",VLOOKUP(CW9,スケジュール設定!$A$4:$C$375,3,FALSE))</f>
        <v/>
      </c>
      <c r="CY9" s="65">
        <f>IF(CW9="","",IF(MONTH(CW9+1)=CU4,CW9+1,""))</f>
        <v>43704</v>
      </c>
      <c r="CZ9" s="70" t="str">
        <f>IF(VLOOKUP(CY9,スケジュール設定!$A$4:$C$375,3,FALSE)=0,"",VLOOKUP(CY9,スケジュール設定!$A$4:$C$375,3,FALSE))</f>
        <v/>
      </c>
      <c r="DA9" s="65">
        <f>IF(CY9="","",IF(MONTH(CY9+1)=CU4,CY9+1,""))</f>
        <v>43705</v>
      </c>
      <c r="DB9" s="70" t="str">
        <f>IF(VLOOKUP(DA9,スケジュール設定!$A$4:$C$375,3,FALSE)=0,"",VLOOKUP(DA9,スケジュール設定!$A$4:$C$375,3,FALSE))</f>
        <v/>
      </c>
      <c r="DC9" s="65">
        <f>IF(DA9="","",IF(MONTH(DA9+1)=CU4,DA9+1,""))</f>
        <v>43706</v>
      </c>
      <c r="DD9" s="70" t="str">
        <f>IF(VLOOKUP(DC9,スケジュール設定!$A$4:$C$375,3,FALSE)=0,"",VLOOKUP(DC9,スケジュール設定!$A$4:$C$375,3,FALSE))</f>
        <v/>
      </c>
      <c r="DE9" s="65">
        <f>IF(DC9="","",IF(MONTH(DC9+1)=CU4,DC9+1,""))</f>
        <v>43707</v>
      </c>
      <c r="DF9" s="70" t="str">
        <f>IF(VLOOKUP(DE9,スケジュール設定!$A$4:$C$375,3,FALSE)=0,"",VLOOKUP(DE9,スケジュール設定!$A$4:$C$375,3,FALSE))</f>
        <v/>
      </c>
      <c r="DG9" s="67">
        <f>IF(DE9="","",IF(MONTH(DE9+1)=CU4,DE9+1,""))</f>
        <v>43708</v>
      </c>
      <c r="DH9" s="70" t="str">
        <f>IF(VLOOKUP(DG9,スケジュール設定!$A$4:$C$375,3,FALSE)=0,"",VLOOKUP(DG9,スケジュール設定!$A$4:$C$375,3,FALSE))</f>
        <v/>
      </c>
      <c r="DI9" s="65">
        <f>IF(DU8="","",IF(MONTH(DU8+1)=DI4,DU8+1,""))</f>
        <v>43737</v>
      </c>
      <c r="DJ9" s="70" t="str">
        <f>IF(VLOOKUP(DI9,スケジュール設定!$A$4:$C$375,3,FALSE)=0,"",VLOOKUP(DI9,スケジュール設定!$A$4:$C$375,3,FALSE))</f>
        <v/>
      </c>
      <c r="DK9" s="65">
        <f>IF(DI9="","",IF(MONTH(DI9+1)=DI4,DI9+1,""))</f>
        <v>43738</v>
      </c>
      <c r="DL9" s="70" t="str">
        <f>IF(VLOOKUP(DK9,スケジュール設定!$A$4:$C$375,3,FALSE)=0,"",VLOOKUP(DK9,スケジュール設定!$A$4:$C$375,3,FALSE))</f>
        <v/>
      </c>
      <c r="DM9" s="65" t="str">
        <f>IF(DK9="","",IF(MONTH(DK9+1)=DI4,DK9+1,""))</f>
        <v/>
      </c>
      <c r="DN9" s="70" t="str">
        <f>IF(VLOOKUP(DM9,スケジュール設定!$A$4:$C$375,3,FALSE)=0,"",VLOOKUP(DM9,スケジュール設定!$A$4:$C$375,3,FALSE))</f>
        <v/>
      </c>
      <c r="DO9" s="65" t="str">
        <f>IF(DM9="","",IF(MONTH(DM9+1)=DI4,DM9+1,""))</f>
        <v/>
      </c>
      <c r="DP9" s="70" t="str">
        <f>IF(VLOOKUP(DO9,スケジュール設定!$A$4:$C$375,3,FALSE)=0,"",VLOOKUP(DO9,スケジュール設定!$A$4:$C$375,3,FALSE))</f>
        <v/>
      </c>
      <c r="DQ9" s="65" t="str">
        <f>IF(DO9="","",IF(MONTH(DO9+1)=DI4,DO9+1,""))</f>
        <v/>
      </c>
      <c r="DR9" s="70" t="str">
        <f>IF(VLOOKUP(DQ9,スケジュール設定!$A$4:$C$375,3,FALSE)=0,"",VLOOKUP(DQ9,スケジュール設定!$A$4:$C$375,3,FALSE))</f>
        <v/>
      </c>
      <c r="DS9" s="65" t="str">
        <f>IF(DQ9="","",IF(MONTH(DQ9+1)=DI4,DQ9+1,""))</f>
        <v/>
      </c>
      <c r="DT9" s="70" t="str">
        <f>IF(VLOOKUP(DS9,スケジュール設定!$A$4:$C$375,3,FALSE)=0,"",VLOOKUP(DS9,スケジュール設定!$A$4:$C$375,3,FALSE))</f>
        <v/>
      </c>
      <c r="DU9" s="67" t="str">
        <f>IF(DS9="","",IF(MONTH(DS9+1)=DI4,DS9+1,""))</f>
        <v/>
      </c>
      <c r="DV9" s="70" t="str">
        <f>IF(VLOOKUP(DU9,スケジュール設定!$A$4:$C$375,3,FALSE)=0,"",VLOOKUP(DU9,スケジュール設定!$A$4:$C$375,3,FALSE))</f>
        <v/>
      </c>
      <c r="DW9" s="65">
        <f>IF(EI8="","",IF(MONTH(EI8+1)=DW4,EI8+1,""))</f>
        <v>43765</v>
      </c>
      <c r="DX9" s="70" t="str">
        <f>IF(VLOOKUP(DW9,スケジュール設定!$A$4:$C$375,3,FALSE)=0,"",VLOOKUP(DW9,スケジュール設定!$A$4:$C$375,3,FALSE))</f>
        <v/>
      </c>
      <c r="DY9" s="65">
        <f>IF(DW9="","",IF(MONTH(DW9+1)=DW4,DW9+1,""))</f>
        <v>43766</v>
      </c>
      <c r="DZ9" s="70" t="str">
        <f>IF(VLOOKUP(DY9,スケジュール設定!$A$4:$C$375,3,FALSE)=0,"",VLOOKUP(DY9,スケジュール設定!$A$4:$C$375,3,FALSE))</f>
        <v/>
      </c>
      <c r="EA9" s="65">
        <f>IF(DY9="","",IF(MONTH(DY9+1)=DW4,DY9+1,""))</f>
        <v>43767</v>
      </c>
      <c r="EB9" s="70" t="str">
        <f>IF(VLOOKUP(EA9,スケジュール設定!$A$4:$C$375,3,FALSE)=0,"",VLOOKUP(EA9,スケジュール設定!$A$4:$C$375,3,FALSE))</f>
        <v/>
      </c>
      <c r="EC9" s="65">
        <f>IF(EA9="","",IF(MONTH(EA9+1)=DW4,EA9+1,""))</f>
        <v>43768</v>
      </c>
      <c r="ED9" s="70" t="str">
        <f>IF(VLOOKUP(EC9,スケジュール設定!$A$4:$C$375,3,FALSE)=0,"",VLOOKUP(EC9,スケジュール設定!$A$4:$C$375,3,FALSE))</f>
        <v/>
      </c>
      <c r="EE9" s="65">
        <f>IF(EC9="","",IF(MONTH(EC9+1)=DW4,EC9+1,""))</f>
        <v>43769</v>
      </c>
      <c r="EF9" s="70" t="str">
        <f>IF(VLOOKUP(EE9,スケジュール設定!$A$4:$C$375,3,FALSE)=0,"",VLOOKUP(EE9,スケジュール設定!$A$4:$C$375,3,FALSE))</f>
        <v/>
      </c>
      <c r="EG9" s="65" t="str">
        <f>IF(EE9="","",IF(MONTH(EE9+1)=DW4,EE9+1,""))</f>
        <v/>
      </c>
      <c r="EH9" s="70" t="str">
        <f>IF(VLOOKUP(EG9,スケジュール設定!$A$4:$C$375,3,FALSE)=0,"",VLOOKUP(EG9,スケジュール設定!$A$4:$C$375,3,FALSE))</f>
        <v/>
      </c>
      <c r="EI9" s="67" t="str">
        <f>IF(EG9="","",IF(MONTH(EG9+1)=DW4,EG9+1,""))</f>
        <v/>
      </c>
      <c r="EJ9" s="70" t="str">
        <f>IF(VLOOKUP(EI9,スケジュール設定!$A$4:$C$375,3,FALSE)=0,"",VLOOKUP(EI9,スケジュール設定!$A$4:$C$375,3,FALSE))</f>
        <v/>
      </c>
      <c r="EK9" s="65">
        <f>IF(EW8="","",IF(MONTH(EW8+1)=EK4,EW8+1,""))</f>
        <v>43793</v>
      </c>
      <c r="EL9" s="70" t="str">
        <f>IF(VLOOKUP(EK9,スケジュール設定!$A$4:$C$375,3,FALSE)=0,"",VLOOKUP(EK9,スケジュール設定!$A$4:$C$375,3,FALSE))</f>
        <v/>
      </c>
      <c r="EM9" s="65">
        <f>IF(EK9="","",IF(MONTH(EK9+1)=EK4,EK9+1,""))</f>
        <v>43794</v>
      </c>
      <c r="EN9" s="70" t="str">
        <f>IF(VLOOKUP(EM9,スケジュール設定!$A$4:$C$375,3,FALSE)=0,"",VLOOKUP(EM9,スケジュール設定!$A$4:$C$375,3,FALSE))</f>
        <v/>
      </c>
      <c r="EO9" s="65">
        <f>IF(EM9="","",IF(MONTH(EM9+1)=EK4,EM9+1,""))</f>
        <v>43795</v>
      </c>
      <c r="EP9" s="70" t="str">
        <f>IF(VLOOKUP(EO9,スケジュール設定!$A$4:$C$375,3,FALSE)=0,"",VLOOKUP(EO9,スケジュール設定!$A$4:$C$375,3,FALSE))</f>
        <v/>
      </c>
      <c r="EQ9" s="65">
        <f>IF(EO9="","",IF(MONTH(EO9+1)=EK4,EO9+1,""))</f>
        <v>43796</v>
      </c>
      <c r="ER9" s="70" t="str">
        <f>IF(VLOOKUP(EQ9,スケジュール設定!$A$4:$C$375,3,FALSE)=0,"",VLOOKUP(EQ9,スケジュール設定!$A$4:$C$375,3,FALSE))</f>
        <v/>
      </c>
      <c r="ES9" s="65">
        <f>IF(EQ9="","",IF(MONTH(EQ9+1)=EK4,EQ9+1,""))</f>
        <v>43797</v>
      </c>
      <c r="ET9" s="70" t="str">
        <f>IF(VLOOKUP(ES9,スケジュール設定!$A$4:$C$375,3,FALSE)=0,"",VLOOKUP(ES9,スケジュール設定!$A$4:$C$375,3,FALSE))</f>
        <v/>
      </c>
      <c r="EU9" s="65">
        <f>IF(ES9="","",IF(MONTH(ES9+1)=EK4,ES9+1,""))</f>
        <v>43798</v>
      </c>
      <c r="EV9" s="70" t="str">
        <f>IF(VLOOKUP(EU9,スケジュール設定!$A$4:$C$375,3,FALSE)=0,"",VLOOKUP(EU9,スケジュール設定!$A$4:$C$375,3,FALSE))</f>
        <v/>
      </c>
      <c r="EW9" s="67">
        <f>IF(EU9="","",IF(MONTH(EU9+1)=EK4,EU9+1,""))</f>
        <v>43799</v>
      </c>
      <c r="EX9" s="70" t="str">
        <f>IF(VLOOKUP(EW9,スケジュール設定!$A$4:$C$375,3,FALSE)=0,"",VLOOKUP(EW9,スケジュール設定!$A$4:$C$375,3,FALSE))</f>
        <v/>
      </c>
      <c r="EY9" s="65">
        <f>IF(FK8="","",IF(MONTH(FK8+1)=EY4,FK8+1,""))</f>
        <v>43828</v>
      </c>
      <c r="EZ9" s="70" t="str">
        <f>IF(VLOOKUP(EY9,スケジュール設定!$A$4:$C$375,3,FALSE)=0,"",VLOOKUP(EY9,スケジュール設定!$A$4:$C$375,3,FALSE))</f>
        <v/>
      </c>
      <c r="FA9" s="65">
        <f>IF(EY9="","",IF(MONTH(EY9+1)=EY4,EY9+1,""))</f>
        <v>43829</v>
      </c>
      <c r="FB9" s="70" t="str">
        <f>IF(VLOOKUP(FA9,スケジュール設定!$A$4:$C$375,3,FALSE)=0,"",VLOOKUP(FA9,スケジュール設定!$A$4:$C$375,3,FALSE))</f>
        <v/>
      </c>
      <c r="FC9" s="65">
        <f>IF(FA9="","",IF(MONTH(FA9+1)=EY4,FA9+1,""))</f>
        <v>43830</v>
      </c>
      <c r="FD9" s="70" t="str">
        <f>IF(VLOOKUP(FC9,スケジュール設定!$A$4:$C$375,3,FALSE)=0,"",VLOOKUP(FC9,スケジュール設定!$A$4:$C$375,3,FALSE))</f>
        <v/>
      </c>
      <c r="FE9" s="65" t="str">
        <f>IF(FC9="","",IF(MONTH(FC9+1)=EY4,FC9+1,""))</f>
        <v/>
      </c>
      <c r="FF9" s="70" t="str">
        <f>IF(VLOOKUP(FE9,スケジュール設定!$A$4:$C$375,3,FALSE)=0,"",VLOOKUP(FE9,スケジュール設定!$A$4:$C$375,3,FALSE))</f>
        <v/>
      </c>
      <c r="FG9" s="65" t="str">
        <f>IF(FE9="","",IF(MONTH(FE9+1)=EY4,FE9+1,""))</f>
        <v/>
      </c>
      <c r="FH9" s="70" t="str">
        <f>IF(VLOOKUP(FG9,スケジュール設定!$A$4:$C$375,3,FALSE)=0,"",VLOOKUP(FG9,スケジュール設定!$A$4:$C$375,3,FALSE))</f>
        <v/>
      </c>
      <c r="FI9" s="65" t="str">
        <f>IF(FG9="","",IF(MONTH(FG9+1)=EY4,FG9+1,""))</f>
        <v/>
      </c>
      <c r="FJ9" s="70" t="str">
        <f>IF(VLOOKUP(FI9,スケジュール設定!$A$4:$C$375,3,FALSE)=0,"",VLOOKUP(FI9,スケジュール設定!$A$4:$C$375,3,FALSE))</f>
        <v/>
      </c>
      <c r="FK9" s="67" t="str">
        <f>IF(FI9="","",IF(MONTH(FI9+1)=EY4,FI9+1,""))</f>
        <v/>
      </c>
      <c r="FL9" s="70" t="str">
        <f>IF(VLOOKUP(FK9,スケジュール設定!$A$4:$C$375,3,FALSE)=0,"",VLOOKUP(FK9,スケジュール設定!$A$4:$C$375,3,FALSE))</f>
        <v/>
      </c>
    </row>
    <row r="10" spans="1:168" s="72" customFormat="1" ht="60.6" customHeight="1">
      <c r="A10" s="69" t="str">
        <f>IF(M9="","",IF(MONTH(M9+1)=A4,M9+1,""))</f>
        <v/>
      </c>
      <c r="B10" s="70" t="str">
        <f>IF(VLOOKUP(A10,スケジュール設定!$A$4:$C$375,3,FALSE)=0,"",VLOOKUP(A10,スケジュール設定!$A$4:$C$375,3,FALSE))</f>
        <v/>
      </c>
      <c r="C10" s="69" t="str">
        <f>IF(A10="","",IF(MONTH(A10+1)=A4,A10+1,""))</f>
        <v/>
      </c>
      <c r="D10" s="70" t="str">
        <f>IF(VLOOKUP(C10,スケジュール設定!$A$4:$C$375,3,FALSE)=0,"",VLOOKUP(C10,スケジュール設定!$A$4:$C$375,3,FALSE))</f>
        <v/>
      </c>
      <c r="E10" s="69" t="str">
        <f>IF(C10="","",IF(MONTH(C10+1)=A4,C10+1,""))</f>
        <v/>
      </c>
      <c r="F10" s="70" t="str">
        <f>IF(VLOOKUP(E10,スケジュール設定!$A$4:$C$375,3,FALSE)=0,"",VLOOKUP(E10,スケジュール設定!$A$4:$C$375,3,FALSE))</f>
        <v/>
      </c>
      <c r="G10" s="69" t="str">
        <f>IF(E10="","",IF(MONTH(E10+1)=A4,E10+1,""))</f>
        <v/>
      </c>
      <c r="H10" s="70" t="str">
        <f>IF(VLOOKUP(G10,スケジュール設定!$A$4:$C$375,3,FALSE)=0,"",VLOOKUP(G10,スケジュール設定!$A$4:$C$375,3,FALSE))</f>
        <v/>
      </c>
      <c r="I10" s="69" t="str">
        <f>IF(G10="","",IF(MONTH(G10+1)=A4,G10+1,""))</f>
        <v/>
      </c>
      <c r="J10" s="70" t="str">
        <f>IF(VLOOKUP(I10,スケジュール設定!$A$4:$C$375,3,FALSE)=0,"",VLOOKUP(I10,スケジュール設定!$A$4:$C$375,3,FALSE))</f>
        <v/>
      </c>
      <c r="K10" s="69" t="str">
        <f>IF(I10="","",IF(MONTH(I10+1)=A4,I10+1,""))</f>
        <v/>
      </c>
      <c r="L10" s="70" t="str">
        <f>IF(VLOOKUP(K10,スケジュール設定!$A$4:$C$375,3,FALSE)=0,"",VLOOKUP(K10,スケジュール設定!$A$4:$C$375,3,FALSE))</f>
        <v/>
      </c>
      <c r="M10" s="71" t="str">
        <f>IF(K10="","",IF(MONTH(K10+1)=A4,K10+1,""))</f>
        <v/>
      </c>
      <c r="N10" s="70" t="str">
        <f>IF(VLOOKUP(M10,スケジュール設定!$A$4:$C$375,3,FALSE)=0,"",VLOOKUP(M10,スケジュール設定!$A$4:$C$375,3,FALSE))</f>
        <v/>
      </c>
      <c r="O10" s="69" t="str">
        <f>IF(AA9="","",IF(MONTH(AA9+1)=O4,AA9+1,""))</f>
        <v/>
      </c>
      <c r="P10" s="70" t="str">
        <f>IF(VLOOKUP(O10,スケジュール設定!$A$4:$C$375,3,FALSE)=0,"",VLOOKUP(O10,スケジュール設定!$A$4:$C$375,3,FALSE))</f>
        <v/>
      </c>
      <c r="Q10" s="69" t="str">
        <f>IF(O10="","",IF(MONTH(O10+1)=O4,O10+1,""))</f>
        <v/>
      </c>
      <c r="R10" s="70" t="str">
        <f>IF(VLOOKUP(Q10,スケジュール設定!$A$4:$C$375,3,FALSE)=0,"",VLOOKUP(Q10,スケジュール設定!$A$4:$C$375,3,FALSE))</f>
        <v/>
      </c>
      <c r="S10" s="69" t="str">
        <f>IF(Q10="","",IF(MONTH(Q10+1)=O4,Q10+1,""))</f>
        <v/>
      </c>
      <c r="T10" s="70" t="str">
        <f>IF(VLOOKUP(S10,スケジュール設定!$A$4:$C$375,3,FALSE)=0,"",VLOOKUP(S10,スケジュール設定!$A$4:$C$375,3,FALSE))</f>
        <v/>
      </c>
      <c r="U10" s="69" t="str">
        <f>IF(S10="","",IF(MONTH(S10+1)=O4,S10+1,""))</f>
        <v/>
      </c>
      <c r="V10" s="70" t="str">
        <f>IF(VLOOKUP(U10,スケジュール設定!$A$4:$C$375,3,FALSE)=0,"",VLOOKUP(U10,スケジュール設定!$A$4:$C$375,3,FALSE))</f>
        <v/>
      </c>
      <c r="W10" s="69" t="str">
        <f>IF(U10="","",IF(MONTH(U10+1)=O4,U10+1,""))</f>
        <v/>
      </c>
      <c r="X10" s="70" t="str">
        <f>IF(VLOOKUP(W10,スケジュール設定!$A$4:$C$375,3,FALSE)=0,"",VLOOKUP(W10,スケジュール設定!$A$4:$C$375,3,FALSE))</f>
        <v/>
      </c>
      <c r="Y10" s="69" t="str">
        <f>IF(W10="","",IF(MONTH(W10+1)=O4,W10+1,""))</f>
        <v/>
      </c>
      <c r="Z10" s="70" t="str">
        <f>IF(VLOOKUP(Y10,スケジュール設定!$A$4:$C$375,3,FALSE)=0,"",VLOOKUP(Y10,スケジュール設定!$A$4:$C$375,3,FALSE))</f>
        <v/>
      </c>
      <c r="AA10" s="71" t="str">
        <f>IF(Y10="","",IF(MONTH(Y10+1)=O4,Y10+1,""))</f>
        <v/>
      </c>
      <c r="AB10" s="70" t="str">
        <f>IF(VLOOKUP(AA10,スケジュール設定!$A$4:$C$375,3,FALSE)=0,"",VLOOKUP(AA10,スケジュール設定!$A$4:$C$375,3,FALSE))</f>
        <v/>
      </c>
      <c r="AC10" s="69">
        <f>IF(AO9="","",IF(MONTH(AO9+1)=AC4,AO9+1,""))</f>
        <v>43555</v>
      </c>
      <c r="AD10" s="70" t="str">
        <f>IF(VLOOKUP(AC10,スケジュール設定!$A$4:$C$375,3,FALSE)=0,"",VLOOKUP(AC10,スケジュール設定!$A$4:$C$375,3,FALSE))</f>
        <v/>
      </c>
      <c r="AE10" s="69" t="str">
        <f>IF(AC10="","",IF(MONTH(AC10+1)=AC4,AC10+1,""))</f>
        <v/>
      </c>
      <c r="AF10" s="70" t="str">
        <f>IF(VLOOKUP(AE10,スケジュール設定!$A$4:$C$375,3,FALSE)=0,"",VLOOKUP(AE10,スケジュール設定!$A$4:$C$375,3,FALSE))</f>
        <v/>
      </c>
      <c r="AG10" s="69" t="str">
        <f>IF(AE10="","",IF(MONTH(AE10+1)=AC4,AE10+1,""))</f>
        <v/>
      </c>
      <c r="AH10" s="70" t="str">
        <f>IF(VLOOKUP(AG10,スケジュール設定!$A$4:$C$375,3,FALSE)=0,"",VLOOKUP(AG10,スケジュール設定!$A$4:$C$375,3,FALSE))</f>
        <v/>
      </c>
      <c r="AI10" s="69" t="str">
        <f>IF(AG10="","",IF(MONTH(AG10+1)=AC4,AG10+1,""))</f>
        <v/>
      </c>
      <c r="AJ10" s="70" t="str">
        <f>IF(VLOOKUP(AI10,スケジュール設定!$A$4:$C$375,3,FALSE)=0,"",VLOOKUP(AI10,スケジュール設定!$A$4:$C$375,3,FALSE))</f>
        <v/>
      </c>
      <c r="AK10" s="69" t="str">
        <f>IF(AI10="","",IF(MONTH(AI10+1)=AC4,AI10+1,""))</f>
        <v/>
      </c>
      <c r="AL10" s="70" t="str">
        <f>IF(VLOOKUP(AK10,スケジュール設定!$A$4:$C$375,3,FALSE)=0,"",VLOOKUP(AK10,スケジュール設定!$A$4:$C$375,3,FALSE))</f>
        <v/>
      </c>
      <c r="AM10" s="69" t="str">
        <f>IF(AK10="","",IF(MONTH(AK10+1)=AC4,AK10+1,""))</f>
        <v/>
      </c>
      <c r="AN10" s="70" t="str">
        <f>IF(VLOOKUP(AM10,スケジュール設定!$A$4:$C$375,3,FALSE)=0,"",VLOOKUP(AM10,スケジュール設定!$A$4:$C$375,3,FALSE))</f>
        <v/>
      </c>
      <c r="AO10" s="71" t="str">
        <f>IF(AM10="","",IF(MONTH(AM10+1)=AC4,AM10+1,""))</f>
        <v/>
      </c>
      <c r="AP10" s="70" t="str">
        <f>IF(VLOOKUP(AO10,スケジュール設定!$A$4:$C$375,3,FALSE)=0,"",VLOOKUP(AO10,スケジュール設定!$A$4:$C$375,3,FALSE))</f>
        <v/>
      </c>
      <c r="AQ10" s="69" t="str">
        <f>IF(BC9="","",IF(MONTH(BC9+1)=AQ4,BC9+1,""))</f>
        <v/>
      </c>
      <c r="AR10" s="70" t="str">
        <f>IF(VLOOKUP(AQ10,スケジュール設定!$A$4:$C$375,3,FALSE)=0,"",VLOOKUP(AQ10,スケジュール設定!$A$4:$C$375,3,FALSE))</f>
        <v/>
      </c>
      <c r="AS10" s="69" t="str">
        <f>IF(AQ10="","",IF(MONTH(AQ10+1)=AQ4,AQ10+1,""))</f>
        <v/>
      </c>
      <c r="AT10" s="70" t="str">
        <f>IF(VLOOKUP(AS10,スケジュール設定!$A$4:$C$375,3,FALSE)=0,"",VLOOKUP(AS10,スケジュール設定!$A$4:$C$375,3,FALSE))</f>
        <v/>
      </c>
      <c r="AU10" s="69" t="str">
        <f>IF(AS10="","",IF(MONTH(AS10+1)=AQ4,AS10+1,""))</f>
        <v/>
      </c>
      <c r="AV10" s="70" t="str">
        <f>IF(VLOOKUP(AU10,スケジュール設定!$A$4:$C$375,3,FALSE)=0,"",VLOOKUP(AU10,スケジュール設定!$A$4:$C$375,3,FALSE))</f>
        <v/>
      </c>
      <c r="AW10" s="69" t="str">
        <f>IF(AU10="","",IF(MONTH(AU10+1)=AQ4,AU10+1,""))</f>
        <v/>
      </c>
      <c r="AX10" s="70" t="str">
        <f>IF(VLOOKUP(AW10,スケジュール設定!$A$4:$C$375,3,FALSE)=0,"",VLOOKUP(AW10,スケジュール設定!$A$4:$C$375,3,FALSE))</f>
        <v/>
      </c>
      <c r="AY10" s="69" t="str">
        <f>IF(AW10="","",IF(MONTH(AW10+1)=AQ4,AW10+1,""))</f>
        <v/>
      </c>
      <c r="AZ10" s="70" t="str">
        <f>IF(VLOOKUP(AY10,スケジュール設定!$A$4:$C$375,3,FALSE)=0,"",VLOOKUP(AY10,スケジュール設定!$A$4:$C$375,3,FALSE))</f>
        <v/>
      </c>
      <c r="BA10" s="69" t="str">
        <f>IF(AY10="","",IF(MONTH(AY10+1)=AQ4,AY10+1,""))</f>
        <v/>
      </c>
      <c r="BB10" s="70" t="str">
        <f>IF(VLOOKUP(BA10,スケジュール設定!$A$4:$C$375,3,FALSE)=0,"",VLOOKUP(BA10,スケジュール設定!$A$4:$C$375,3,FALSE))</f>
        <v/>
      </c>
      <c r="BC10" s="71" t="str">
        <f>IF(BA10="","",IF(MONTH(BA10+1)=AQ4,BA10+1,""))</f>
        <v/>
      </c>
      <c r="BD10" s="70" t="str">
        <f>IF(VLOOKUP(BC10,スケジュール設定!$A$4:$C$375,3,FALSE)=0,"",VLOOKUP(BC10,スケジュール設定!$A$4:$C$375,3,FALSE))</f>
        <v/>
      </c>
      <c r="BE10" s="69" t="str">
        <f>IF(BQ9="","",IF(MONTH(BQ9+1)=BE4,BQ9+1,""))</f>
        <v/>
      </c>
      <c r="BF10" s="70" t="str">
        <f>IF(VLOOKUP(BE10,スケジュール設定!$A$4:$C$375,3,FALSE)=0,"",VLOOKUP(BE10,スケジュール設定!$A$4:$C$375,3,FALSE))</f>
        <v/>
      </c>
      <c r="BG10" s="69" t="str">
        <f>IF(BE10="","",IF(MONTH(BE10+1)=BE4,BE10+1,""))</f>
        <v/>
      </c>
      <c r="BH10" s="70" t="str">
        <f>IF(VLOOKUP(BG10,スケジュール設定!$A$4:$C$375,3,FALSE)=0,"",VLOOKUP(BG10,スケジュール設定!$A$4:$C$375,3,FALSE))</f>
        <v/>
      </c>
      <c r="BI10" s="69" t="str">
        <f>IF(BG10="","",IF(MONTH(BG10+1)=BE4,BG10+1,""))</f>
        <v/>
      </c>
      <c r="BJ10" s="70" t="str">
        <f>IF(VLOOKUP(BI10,スケジュール設定!$A$4:$C$375,3,FALSE)=0,"",VLOOKUP(BI10,スケジュール設定!$A$4:$C$375,3,FALSE))</f>
        <v/>
      </c>
      <c r="BK10" s="69" t="str">
        <f>IF(BI10="","",IF(MONTH(BI10+1)=BE4,BI10+1,""))</f>
        <v/>
      </c>
      <c r="BL10" s="70" t="str">
        <f>IF(VLOOKUP(BK10,スケジュール設定!$A$4:$C$375,3,FALSE)=0,"",VLOOKUP(BK10,スケジュール設定!$A$4:$C$375,3,FALSE))</f>
        <v/>
      </c>
      <c r="BM10" s="69" t="str">
        <f>IF(BK10="","",IF(MONTH(BK10+1)=BE4,BK10+1,""))</f>
        <v/>
      </c>
      <c r="BN10" s="70" t="str">
        <f>IF(VLOOKUP(BM10,スケジュール設定!$A$4:$C$375,3,FALSE)=0,"",VLOOKUP(BM10,スケジュール設定!$A$4:$C$375,3,FALSE))</f>
        <v/>
      </c>
      <c r="BO10" s="69" t="str">
        <f>IF(BM10="","",IF(MONTH(BM10+1)=BE4,BM10+1,""))</f>
        <v/>
      </c>
      <c r="BP10" s="70" t="str">
        <f>IF(VLOOKUP(BO10,スケジュール設定!$A$4:$C$375,3,FALSE)=0,"",VLOOKUP(BO10,スケジュール設定!$A$4:$C$375,3,FALSE))</f>
        <v/>
      </c>
      <c r="BQ10" s="71" t="str">
        <f>IF(BO10="","",IF(MONTH(BO10+1)=BE4,BO10+1,""))</f>
        <v/>
      </c>
      <c r="BR10" s="70" t="str">
        <f>IF(VLOOKUP(BQ10,スケジュール設定!$A$4:$C$375,3,FALSE)=0,"",VLOOKUP(BQ10,スケジュール設定!$A$4:$C$375,3,FALSE))</f>
        <v/>
      </c>
      <c r="BS10" s="69">
        <f>IF(CE9="","",IF(MONTH(CE9+1)=BS4,CE9+1,""))</f>
        <v>43646</v>
      </c>
      <c r="BT10" s="70" t="str">
        <f>IF(VLOOKUP(BS10,スケジュール設定!$A$4:$C$375,3,FALSE)=0,"",VLOOKUP(BS10,スケジュール設定!$A$4:$C$375,3,FALSE))</f>
        <v/>
      </c>
      <c r="BU10" s="69" t="str">
        <f>IF(BS10="","",IF(MONTH(BS10+1)=BS4,BS10+1,""))</f>
        <v/>
      </c>
      <c r="BV10" s="70" t="str">
        <f>IF(VLOOKUP(BU10,スケジュール設定!$A$4:$C$375,3,FALSE)=0,"",VLOOKUP(BU10,スケジュール設定!$A$4:$C$375,3,FALSE))</f>
        <v/>
      </c>
      <c r="BW10" s="69" t="str">
        <f>IF(BU10="","",IF(MONTH(BU10+1)=BS4,BU10+1,""))</f>
        <v/>
      </c>
      <c r="BX10" s="70" t="str">
        <f>IF(VLOOKUP(BW10,スケジュール設定!$A$4:$C$375,3,FALSE)=0,"",VLOOKUP(BW10,スケジュール設定!$A$4:$C$375,3,FALSE))</f>
        <v/>
      </c>
      <c r="BY10" s="69" t="str">
        <f>IF(BW10="","",IF(MONTH(BW10+1)=BS4,BW10+1,""))</f>
        <v/>
      </c>
      <c r="BZ10" s="70" t="str">
        <f>IF(VLOOKUP(BY10,スケジュール設定!$A$4:$C$375,3,FALSE)=0,"",VLOOKUP(BY10,スケジュール設定!$A$4:$C$375,3,FALSE))</f>
        <v/>
      </c>
      <c r="CA10" s="69" t="str">
        <f>IF(BY10="","",IF(MONTH(BY10+1)=BS4,BY10+1,""))</f>
        <v/>
      </c>
      <c r="CB10" s="70" t="str">
        <f>IF(VLOOKUP(CA10,スケジュール設定!$A$4:$C$375,3,FALSE)=0,"",VLOOKUP(CA10,スケジュール設定!$A$4:$C$375,3,FALSE))</f>
        <v/>
      </c>
      <c r="CC10" s="69" t="str">
        <f>IF(CA10="","",IF(MONTH(CA10+1)=BS4,CA10+1,""))</f>
        <v/>
      </c>
      <c r="CD10" s="70" t="str">
        <f>IF(VLOOKUP(CC10,スケジュール設定!$A$4:$C$375,3,FALSE)=0,"",VLOOKUP(CC10,スケジュール設定!$A$4:$C$375,3,FALSE))</f>
        <v/>
      </c>
      <c r="CE10" s="71" t="str">
        <f>IF(CC10="","",IF(MONTH(CC10+1)=BS4,CC10+1,""))</f>
        <v/>
      </c>
      <c r="CF10" s="70" t="str">
        <f>IF(VLOOKUP(CE10,スケジュール設定!$A$4:$C$375,3,FALSE)=0,"",VLOOKUP(CE10,スケジュール設定!$A$4:$C$375,3,FALSE))</f>
        <v/>
      </c>
      <c r="CG10" s="69" t="str">
        <f>IF(CS9="","",IF(MONTH(CS9+1)=CG4,CS9+1,""))</f>
        <v/>
      </c>
      <c r="CH10" s="70" t="str">
        <f>IF(VLOOKUP(CG10,スケジュール設定!$A$4:$C$375,3,FALSE)=0,"",VLOOKUP(CG10,スケジュール設定!$A$4:$C$375,3,FALSE))</f>
        <v/>
      </c>
      <c r="CI10" s="69" t="str">
        <f>IF(CG10="","",IF(MONTH(CG10+1)=CG4,CG10+1,""))</f>
        <v/>
      </c>
      <c r="CJ10" s="70" t="str">
        <f>IF(VLOOKUP(CI10,スケジュール設定!$A$4:$C$375,3,FALSE)=0,"",VLOOKUP(CI10,スケジュール設定!$A$4:$C$375,3,FALSE))</f>
        <v/>
      </c>
      <c r="CK10" s="69" t="str">
        <f>IF(CI10="","",IF(MONTH(CI10+1)=CG4,CI10+1,""))</f>
        <v/>
      </c>
      <c r="CL10" s="70" t="str">
        <f>IF(VLOOKUP(CK10,スケジュール設定!$A$4:$C$375,3,FALSE)=0,"",VLOOKUP(CK10,スケジュール設定!$A$4:$C$375,3,FALSE))</f>
        <v/>
      </c>
      <c r="CM10" s="69" t="str">
        <f>IF(CK10="","",IF(MONTH(CK10+1)=CG4,CK10+1,""))</f>
        <v/>
      </c>
      <c r="CN10" s="70" t="str">
        <f>IF(VLOOKUP(CM10,スケジュール設定!$A$4:$C$375,3,FALSE)=0,"",VLOOKUP(CM10,スケジュール設定!$A$4:$C$375,3,FALSE))</f>
        <v/>
      </c>
      <c r="CO10" s="69" t="str">
        <f>IF(CM10="","",IF(MONTH(CM10+1)=CG4,CM10+1,""))</f>
        <v/>
      </c>
      <c r="CP10" s="70" t="str">
        <f>IF(VLOOKUP(CO10,スケジュール設定!$A$4:$C$375,3,FALSE)=0,"",VLOOKUP(CO10,スケジュール設定!$A$4:$C$375,3,FALSE))</f>
        <v/>
      </c>
      <c r="CQ10" s="69" t="str">
        <f>IF(CO10="","",IF(MONTH(CO10+1)=CG4,CO10+1,""))</f>
        <v/>
      </c>
      <c r="CR10" s="70" t="str">
        <f>IF(VLOOKUP(CQ10,スケジュール設定!$A$4:$C$375,3,FALSE)=0,"",VLOOKUP(CQ10,スケジュール設定!$A$4:$C$375,3,FALSE))</f>
        <v/>
      </c>
      <c r="CS10" s="71" t="str">
        <f>IF(CQ10="","",IF(MONTH(CQ10+1)=CG4,CQ10+1,""))</f>
        <v/>
      </c>
      <c r="CT10" s="70" t="str">
        <f>IF(VLOOKUP(CS10,スケジュール設定!$A$4:$C$375,3,FALSE)=0,"",VLOOKUP(CS10,スケジュール設定!$A$4:$C$375,3,FALSE))</f>
        <v/>
      </c>
      <c r="CU10" s="69" t="str">
        <f>IF(DG9="","",IF(MONTH(DG9+1)=CU4,DG9+1,""))</f>
        <v/>
      </c>
      <c r="CV10" s="70" t="str">
        <f>IF(VLOOKUP(CU10,スケジュール設定!$A$4:$C$375,3,FALSE)=0,"",VLOOKUP(CU10,スケジュール設定!$A$4:$C$375,3,FALSE))</f>
        <v/>
      </c>
      <c r="CW10" s="69" t="str">
        <f>IF(CU10="","",IF(MONTH(CU10+1)=CU4,CU10+1,""))</f>
        <v/>
      </c>
      <c r="CX10" s="70" t="str">
        <f>IF(VLOOKUP(CW10,スケジュール設定!$A$4:$C$375,3,FALSE)=0,"",VLOOKUP(CW10,スケジュール設定!$A$4:$C$375,3,FALSE))</f>
        <v/>
      </c>
      <c r="CY10" s="69" t="str">
        <f>IF(CW10="","",IF(MONTH(CW10+1)=CU4,CW10+1,""))</f>
        <v/>
      </c>
      <c r="CZ10" s="70" t="str">
        <f>IF(VLOOKUP(CY10,スケジュール設定!$A$4:$C$375,3,FALSE)=0,"",VLOOKUP(CY10,スケジュール設定!$A$4:$C$375,3,FALSE))</f>
        <v/>
      </c>
      <c r="DA10" s="69" t="str">
        <f>IF(CY10="","",IF(MONTH(CY10+1)=CU4,CY10+1,""))</f>
        <v/>
      </c>
      <c r="DB10" s="70" t="str">
        <f>IF(VLOOKUP(DA10,スケジュール設定!$A$4:$C$375,3,FALSE)=0,"",VLOOKUP(DA10,スケジュール設定!$A$4:$C$375,3,FALSE))</f>
        <v/>
      </c>
      <c r="DC10" s="69" t="str">
        <f>IF(DA10="","",IF(MONTH(DA10+1)=CU4,DA10+1,""))</f>
        <v/>
      </c>
      <c r="DD10" s="70" t="str">
        <f>IF(VLOOKUP(DC10,スケジュール設定!$A$4:$C$375,3,FALSE)=0,"",VLOOKUP(DC10,スケジュール設定!$A$4:$C$375,3,FALSE))</f>
        <v/>
      </c>
      <c r="DE10" s="69" t="str">
        <f>IF(DC10="","",IF(MONTH(DC10+1)=CU4,DC10+1,""))</f>
        <v/>
      </c>
      <c r="DF10" s="70" t="str">
        <f>IF(VLOOKUP(DE10,スケジュール設定!$A$4:$C$375,3,FALSE)=0,"",VLOOKUP(DE10,スケジュール設定!$A$4:$C$375,3,FALSE))</f>
        <v/>
      </c>
      <c r="DG10" s="71" t="str">
        <f>IF(DE10="","",IF(MONTH(DE10+1)=CU4,DE10+1,""))</f>
        <v/>
      </c>
      <c r="DH10" s="70" t="str">
        <f>IF(VLOOKUP(DG10,スケジュール設定!$A$4:$C$375,3,FALSE)=0,"",VLOOKUP(DG10,スケジュール設定!$A$4:$C$375,3,FALSE))</f>
        <v/>
      </c>
      <c r="DI10" s="69" t="str">
        <f>IF(DU9="","",IF(MONTH(DU9+1)=DI4,DU9+1,""))</f>
        <v/>
      </c>
      <c r="DJ10" s="70" t="str">
        <f>IF(VLOOKUP(DI10,スケジュール設定!$A$4:$C$375,3,FALSE)=0,"",VLOOKUP(DI10,スケジュール設定!$A$4:$C$375,3,FALSE))</f>
        <v/>
      </c>
      <c r="DK10" s="69" t="str">
        <f>IF(DI10="","",IF(MONTH(DI10+1)=DI4,DI10+1,""))</f>
        <v/>
      </c>
      <c r="DL10" s="70" t="str">
        <f>IF(VLOOKUP(DK10,スケジュール設定!$A$4:$C$375,3,FALSE)=0,"",VLOOKUP(DK10,スケジュール設定!$A$4:$C$375,3,FALSE))</f>
        <v/>
      </c>
      <c r="DM10" s="69" t="str">
        <f>IF(DK10="","",IF(MONTH(DK10+1)=DI4,DK10+1,""))</f>
        <v/>
      </c>
      <c r="DN10" s="70" t="str">
        <f>IF(VLOOKUP(DM10,スケジュール設定!$A$4:$C$375,3,FALSE)=0,"",VLOOKUP(DM10,スケジュール設定!$A$4:$C$375,3,FALSE))</f>
        <v/>
      </c>
      <c r="DO10" s="69" t="str">
        <f>IF(DM10="","",IF(MONTH(DM10+1)=DI4,DM10+1,""))</f>
        <v/>
      </c>
      <c r="DP10" s="70" t="str">
        <f>IF(VLOOKUP(DO10,スケジュール設定!$A$4:$C$375,3,FALSE)=0,"",VLOOKUP(DO10,スケジュール設定!$A$4:$C$375,3,FALSE))</f>
        <v/>
      </c>
      <c r="DQ10" s="69" t="str">
        <f>IF(DO10="","",IF(MONTH(DO10+1)=DI4,DO10+1,""))</f>
        <v/>
      </c>
      <c r="DR10" s="70" t="str">
        <f>IF(VLOOKUP(DQ10,スケジュール設定!$A$4:$C$375,3,FALSE)=0,"",VLOOKUP(DQ10,スケジュール設定!$A$4:$C$375,3,FALSE))</f>
        <v/>
      </c>
      <c r="DS10" s="69" t="str">
        <f>IF(DQ10="","",IF(MONTH(DQ10+1)=DI4,DQ10+1,""))</f>
        <v/>
      </c>
      <c r="DT10" s="70" t="str">
        <f>IF(VLOOKUP(DS10,スケジュール設定!$A$4:$C$375,3,FALSE)=0,"",VLOOKUP(DS10,スケジュール設定!$A$4:$C$375,3,FALSE))</f>
        <v/>
      </c>
      <c r="DU10" s="71" t="str">
        <f>IF(DS10="","",IF(MONTH(DS10+1)=DI4,DS10+1,""))</f>
        <v/>
      </c>
      <c r="DV10" s="70" t="str">
        <f>IF(VLOOKUP(DU10,スケジュール設定!$A$4:$C$375,3,FALSE)=0,"",VLOOKUP(DU10,スケジュール設定!$A$4:$C$375,3,FALSE))</f>
        <v/>
      </c>
      <c r="DW10" s="69" t="str">
        <f>IF(EI9="","",IF(MONTH(EI9+1)=DW4,EI9+1,""))</f>
        <v/>
      </c>
      <c r="DX10" s="70" t="str">
        <f>IF(VLOOKUP(DW10,スケジュール設定!$A$4:$C$375,3,FALSE)=0,"",VLOOKUP(DW10,スケジュール設定!$A$4:$C$375,3,FALSE))</f>
        <v/>
      </c>
      <c r="DY10" s="69" t="str">
        <f>IF(DW10="","",IF(MONTH(DW10+1)=DW4,DW10+1,""))</f>
        <v/>
      </c>
      <c r="DZ10" s="70" t="str">
        <f>IF(VLOOKUP(DY10,スケジュール設定!$A$4:$C$375,3,FALSE)=0,"",VLOOKUP(DY10,スケジュール設定!$A$4:$C$375,3,FALSE))</f>
        <v/>
      </c>
      <c r="EA10" s="69" t="str">
        <f>IF(DY10="","",IF(MONTH(DY10+1)=DW4,DY10+1,""))</f>
        <v/>
      </c>
      <c r="EB10" s="70" t="str">
        <f>IF(VLOOKUP(EA10,スケジュール設定!$A$4:$C$375,3,FALSE)=0,"",VLOOKUP(EA10,スケジュール設定!$A$4:$C$375,3,FALSE))</f>
        <v/>
      </c>
      <c r="EC10" s="69" t="str">
        <f>IF(EA10="","",IF(MONTH(EA10+1)=DW4,EA10+1,""))</f>
        <v/>
      </c>
      <c r="ED10" s="70" t="str">
        <f>IF(VLOOKUP(EC10,スケジュール設定!$A$4:$C$375,3,FALSE)=0,"",VLOOKUP(EC10,スケジュール設定!$A$4:$C$375,3,FALSE))</f>
        <v/>
      </c>
      <c r="EE10" s="69" t="str">
        <f>IF(EC10="","",IF(MONTH(EC10+1)=DW4,EC10+1,""))</f>
        <v/>
      </c>
      <c r="EF10" s="70" t="str">
        <f>IF(VLOOKUP(EE10,スケジュール設定!$A$4:$C$375,3,FALSE)=0,"",VLOOKUP(EE10,スケジュール設定!$A$4:$C$375,3,FALSE))</f>
        <v/>
      </c>
      <c r="EG10" s="69" t="str">
        <f>IF(EE10="","",IF(MONTH(EE10+1)=DW4,EE10+1,""))</f>
        <v/>
      </c>
      <c r="EH10" s="70" t="str">
        <f>IF(VLOOKUP(EG10,スケジュール設定!$A$4:$C$375,3,FALSE)=0,"",VLOOKUP(EG10,スケジュール設定!$A$4:$C$375,3,FALSE))</f>
        <v/>
      </c>
      <c r="EI10" s="71" t="str">
        <f>IF(EG10="","",IF(MONTH(EG10+1)=DW4,EG10+1,""))</f>
        <v/>
      </c>
      <c r="EJ10" s="70" t="str">
        <f>IF(VLOOKUP(EI10,スケジュール設定!$A$4:$C$375,3,FALSE)=0,"",VLOOKUP(EI10,スケジュール設定!$A$4:$C$375,3,FALSE))</f>
        <v/>
      </c>
      <c r="EK10" s="69" t="str">
        <f>IF(EW9="","",IF(MONTH(EW9+1)=EK4,EW9+1,""))</f>
        <v/>
      </c>
      <c r="EL10" s="70" t="str">
        <f>IF(VLOOKUP(EK10,スケジュール設定!$A$4:$C$375,3,FALSE)=0,"",VLOOKUP(EK10,スケジュール設定!$A$4:$C$375,3,FALSE))</f>
        <v/>
      </c>
      <c r="EM10" s="69" t="str">
        <f>IF(EK10="","",IF(MONTH(EK10+1)=EK4,EK10+1,""))</f>
        <v/>
      </c>
      <c r="EN10" s="70" t="str">
        <f>IF(VLOOKUP(EM10,スケジュール設定!$A$4:$C$375,3,FALSE)=0,"",VLOOKUP(EM10,スケジュール設定!$A$4:$C$375,3,FALSE))</f>
        <v/>
      </c>
      <c r="EO10" s="69" t="str">
        <f>IF(EM10="","",IF(MONTH(EM10+1)=EK4,EM10+1,""))</f>
        <v/>
      </c>
      <c r="EP10" s="70" t="str">
        <f>IF(VLOOKUP(EO10,スケジュール設定!$A$4:$C$375,3,FALSE)=0,"",VLOOKUP(EO10,スケジュール設定!$A$4:$C$375,3,FALSE))</f>
        <v/>
      </c>
      <c r="EQ10" s="69" t="str">
        <f>IF(EO10="","",IF(MONTH(EO10+1)=EK4,EO10+1,""))</f>
        <v/>
      </c>
      <c r="ER10" s="70" t="str">
        <f>IF(VLOOKUP(EQ10,スケジュール設定!$A$4:$C$375,3,FALSE)=0,"",VLOOKUP(EQ10,スケジュール設定!$A$4:$C$375,3,FALSE))</f>
        <v/>
      </c>
      <c r="ES10" s="69" t="str">
        <f>IF(EQ10="","",IF(MONTH(EQ10+1)=EK4,EQ10+1,""))</f>
        <v/>
      </c>
      <c r="ET10" s="70" t="str">
        <f>IF(VLOOKUP(ES10,スケジュール設定!$A$4:$C$375,3,FALSE)=0,"",VLOOKUP(ES10,スケジュール設定!$A$4:$C$375,3,FALSE))</f>
        <v/>
      </c>
      <c r="EU10" s="69" t="str">
        <f>IF(ES10="","",IF(MONTH(ES10+1)=EK4,ES10+1,""))</f>
        <v/>
      </c>
      <c r="EV10" s="70" t="str">
        <f>IF(VLOOKUP(EU10,スケジュール設定!$A$4:$C$375,3,FALSE)=0,"",VLOOKUP(EU10,スケジュール設定!$A$4:$C$375,3,FALSE))</f>
        <v/>
      </c>
      <c r="EW10" s="71" t="str">
        <f>IF(EU10="","",IF(MONTH(EU10+1)=EK4,EU10+1,""))</f>
        <v/>
      </c>
      <c r="EX10" s="70" t="str">
        <f>IF(VLOOKUP(EW10,スケジュール設定!$A$4:$C$375,3,FALSE)=0,"",VLOOKUP(EW10,スケジュール設定!$A$4:$C$375,3,FALSE))</f>
        <v/>
      </c>
      <c r="EY10" s="69" t="str">
        <f>IF(FK9="","",IF(MONTH(FK9+1)=EY4,FK9+1,""))</f>
        <v/>
      </c>
      <c r="EZ10" s="70" t="str">
        <f>IF(VLOOKUP(EY10,スケジュール設定!$A$4:$C$375,3,FALSE)=0,"",VLOOKUP(EY10,スケジュール設定!$A$4:$C$375,3,FALSE))</f>
        <v/>
      </c>
      <c r="FA10" s="69" t="str">
        <f>IF(EY10="","",IF(MONTH(EY10+1)=EY4,EY10+1,""))</f>
        <v/>
      </c>
      <c r="FB10" s="70" t="str">
        <f>IF(VLOOKUP(FA10,スケジュール設定!$A$4:$C$375,3,FALSE)=0,"",VLOOKUP(FA10,スケジュール設定!$A$4:$C$375,3,FALSE))</f>
        <v/>
      </c>
      <c r="FC10" s="69" t="str">
        <f>IF(FA10="","",IF(MONTH(FA10+1)=EY4,FA10+1,""))</f>
        <v/>
      </c>
      <c r="FD10" s="70" t="str">
        <f>IF(VLOOKUP(FC10,スケジュール設定!$A$4:$C$375,3,FALSE)=0,"",VLOOKUP(FC10,スケジュール設定!$A$4:$C$375,3,FALSE))</f>
        <v/>
      </c>
      <c r="FE10" s="69" t="str">
        <f>IF(FC10="","",IF(MONTH(FC10+1)=EY4,FC10+1,""))</f>
        <v/>
      </c>
      <c r="FF10" s="70" t="str">
        <f>IF(VLOOKUP(FE10,スケジュール設定!$A$4:$C$375,3,FALSE)=0,"",VLOOKUP(FE10,スケジュール設定!$A$4:$C$375,3,FALSE))</f>
        <v/>
      </c>
      <c r="FG10" s="69" t="str">
        <f>IF(FE10="","",IF(MONTH(FE10+1)=EY4,FE10+1,""))</f>
        <v/>
      </c>
      <c r="FH10" s="70" t="str">
        <f>IF(VLOOKUP(FG10,スケジュール設定!$A$4:$C$375,3,FALSE)=0,"",VLOOKUP(FG10,スケジュール設定!$A$4:$C$375,3,FALSE))</f>
        <v/>
      </c>
      <c r="FI10" s="69" t="str">
        <f>IF(FG10="","",IF(MONTH(FG10+1)=EY4,FG10+1,""))</f>
        <v/>
      </c>
      <c r="FJ10" s="70" t="str">
        <f>IF(VLOOKUP(FI10,スケジュール設定!$A$4:$C$375,3,FALSE)=0,"",VLOOKUP(FI10,スケジュール設定!$A$4:$C$375,3,FALSE))</f>
        <v/>
      </c>
      <c r="FK10" s="71" t="str">
        <f>IF(FI10="","",IF(MONTH(FI10+1)=EY4,FI10+1,""))</f>
        <v/>
      </c>
      <c r="FL10" s="70" t="str">
        <f>IF(VLOOKUP(FK10,スケジュール設定!$A$4:$C$375,3,FALSE)=0,"",VLOOKUP(FK10,スケジュール設定!$A$4:$C$375,3,FALSE))</f>
        <v/>
      </c>
    </row>
    <row r="11" spans="1:168" s="22" customFormat="1" ht="6" customHeight="1"/>
    <row r="12" spans="1:168" ht="6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19685039370078741" right="0" top="0" bottom="0" header="0.19685039370078741" footer="0.19685039370078741"/>
  <pageSetup paperSize="43" scale="95" orientation="portrait" horizontalDpi="4294967292" verticalDpi="300" r:id="rId1"/>
  <headerFooter alignWithMargins="0"/>
  <colBreaks count="11" manualBreakCount="11">
    <brk id="14" max="9" man="1"/>
    <brk id="28" max="9" man="1"/>
    <brk id="42" max="9" man="1"/>
    <brk id="56" max="9" man="1"/>
    <brk id="70" max="9" man="1"/>
    <brk id="84" max="9" man="1"/>
    <brk id="98" max="9" man="1"/>
    <brk id="112" max="9" man="1"/>
    <brk id="126" max="9" man="1"/>
    <brk id="140" max="9" man="1"/>
    <brk id="154" max="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008311B-FA81-425A-A149-857FA02E3BFA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2.77734375" defaultRowHeight="13.2"/>
  <cols>
    <col min="1" max="16384" width="2.77734375" style="13"/>
  </cols>
  <sheetData>
    <row r="1" spans="1:168" s="34" customFormat="1" ht="11.4" customHeight="1">
      <c r="A1" s="156">
        <f>A4縦!A1</f>
        <v>43466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>
        <f>DATE(YEAR(A1),MONTH(A1)+1,1)</f>
        <v>43497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>
        <f>DATE(YEAR(O1),MONTH(O1)+1,1)</f>
        <v>43525</v>
      </c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>
        <f>DATE(YEAR(AC1),MONTH(AC1)+1,1)</f>
        <v>43556</v>
      </c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>
        <f>DATE(YEAR(AQ1),MONTH(AQ1)+1,1)</f>
        <v>43586</v>
      </c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>
        <f>DATE(YEAR(BE1),MONTH(BE1)+1,1)</f>
        <v>43617</v>
      </c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>
        <f>DATE(YEAR(BS1),MONTH(BS1)+1,1)</f>
        <v>43647</v>
      </c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>
        <f>DATE(YEAR(CG1),MONTH(CG1)+1,1)</f>
        <v>43678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>
        <f>DATE(YEAR(CU1),MONTH(CU1)+1,1)</f>
        <v>43709</v>
      </c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>
        <f>DATE(YEAR(DI1),MONTH(DI1)+1,1)</f>
        <v>43739</v>
      </c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>
        <f>DATE(YEAR(DW1),MONTH(DW1)+1,1)</f>
        <v>43770</v>
      </c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>
        <f>DATE(YEAR(EK1),MONTH(EK1)+1,1)</f>
        <v>43800</v>
      </c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</row>
    <row r="2" spans="1:168" s="105" customFormat="1" ht="13.8" customHeight="1">
      <c r="A2" s="158">
        <f>A1</f>
        <v>43466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>
        <f>O1</f>
        <v>43497</v>
      </c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>
        <f>AC1</f>
        <v>43525</v>
      </c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>
        <f>AQ1</f>
        <v>43556</v>
      </c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>
        <f>BE1</f>
        <v>43586</v>
      </c>
      <c r="BF2" s="158"/>
      <c r="BG2" s="158"/>
      <c r="BH2" s="158"/>
      <c r="BI2" s="158"/>
      <c r="BJ2" s="158"/>
      <c r="BK2" s="158"/>
      <c r="BL2" s="158"/>
      <c r="BM2" s="158"/>
      <c r="BN2" s="158"/>
      <c r="BO2" s="158"/>
      <c r="BP2" s="158"/>
      <c r="BQ2" s="158"/>
      <c r="BR2" s="158"/>
      <c r="BS2" s="158">
        <f>BS1</f>
        <v>43617</v>
      </c>
      <c r="BT2" s="158"/>
      <c r="BU2" s="158"/>
      <c r="BV2" s="158"/>
      <c r="BW2" s="158"/>
      <c r="BX2" s="158"/>
      <c r="BY2" s="158"/>
      <c r="BZ2" s="158"/>
      <c r="CA2" s="158"/>
      <c r="CB2" s="158"/>
      <c r="CC2" s="158"/>
      <c r="CD2" s="158"/>
      <c r="CE2" s="158"/>
      <c r="CF2" s="158"/>
      <c r="CG2" s="158">
        <f>CG1</f>
        <v>43647</v>
      </c>
      <c r="CH2" s="158"/>
      <c r="CI2" s="158"/>
      <c r="CJ2" s="158"/>
      <c r="CK2" s="158"/>
      <c r="CL2" s="158"/>
      <c r="CM2" s="158"/>
      <c r="CN2" s="158"/>
      <c r="CO2" s="158"/>
      <c r="CP2" s="158"/>
      <c r="CQ2" s="158"/>
      <c r="CR2" s="158"/>
      <c r="CS2" s="158"/>
      <c r="CT2" s="158"/>
      <c r="CU2" s="158">
        <f>CU1</f>
        <v>43678</v>
      </c>
      <c r="CV2" s="158"/>
      <c r="CW2" s="158"/>
      <c r="CX2" s="158"/>
      <c r="CY2" s="158"/>
      <c r="CZ2" s="158"/>
      <c r="DA2" s="158"/>
      <c r="DB2" s="158"/>
      <c r="DC2" s="158"/>
      <c r="DD2" s="158"/>
      <c r="DE2" s="158"/>
      <c r="DF2" s="158"/>
      <c r="DG2" s="158"/>
      <c r="DH2" s="158"/>
      <c r="DI2" s="158">
        <f>DI1</f>
        <v>43709</v>
      </c>
      <c r="DJ2" s="158"/>
      <c r="DK2" s="158"/>
      <c r="DL2" s="158"/>
      <c r="DM2" s="158"/>
      <c r="DN2" s="158"/>
      <c r="DO2" s="158"/>
      <c r="DP2" s="158"/>
      <c r="DQ2" s="158"/>
      <c r="DR2" s="158"/>
      <c r="DS2" s="158"/>
      <c r="DT2" s="158"/>
      <c r="DU2" s="158"/>
      <c r="DV2" s="158"/>
      <c r="DW2" s="158">
        <f>DW1</f>
        <v>43739</v>
      </c>
      <c r="DX2" s="158"/>
      <c r="DY2" s="158"/>
      <c r="DZ2" s="158"/>
      <c r="EA2" s="158"/>
      <c r="EB2" s="158"/>
      <c r="EC2" s="158"/>
      <c r="ED2" s="158"/>
      <c r="EE2" s="158"/>
      <c r="EF2" s="158"/>
      <c r="EG2" s="158"/>
      <c r="EH2" s="158"/>
      <c r="EI2" s="158"/>
      <c r="EJ2" s="158"/>
      <c r="EK2" s="158">
        <f>EK1</f>
        <v>43770</v>
      </c>
      <c r="EL2" s="158"/>
      <c r="EM2" s="158"/>
      <c r="EN2" s="158"/>
      <c r="EO2" s="158"/>
      <c r="EP2" s="158"/>
      <c r="EQ2" s="158"/>
      <c r="ER2" s="158"/>
      <c r="ES2" s="158"/>
      <c r="ET2" s="158"/>
      <c r="EU2" s="158"/>
      <c r="EV2" s="158"/>
      <c r="EW2" s="158"/>
      <c r="EX2" s="158"/>
      <c r="EY2" s="158">
        <f>EY1</f>
        <v>43800</v>
      </c>
      <c r="EZ2" s="158"/>
      <c r="FA2" s="158"/>
      <c r="FB2" s="158"/>
      <c r="FC2" s="158"/>
      <c r="FD2" s="158"/>
      <c r="FE2" s="158"/>
      <c r="FF2" s="158"/>
      <c r="FG2" s="158"/>
      <c r="FH2" s="158"/>
      <c r="FI2" s="158"/>
      <c r="FJ2" s="158"/>
      <c r="FK2" s="158"/>
      <c r="FL2" s="158"/>
    </row>
    <row r="3" spans="1:168" s="34" customFormat="1" ht="13.8" customHeight="1">
      <c r="A3" s="160" t="s">
        <v>6</v>
      </c>
      <c r="B3" s="160"/>
      <c r="C3" s="161" t="s">
        <v>0</v>
      </c>
      <c r="D3" s="161"/>
      <c r="E3" s="161" t="s">
        <v>1</v>
      </c>
      <c r="F3" s="161"/>
      <c r="G3" s="161" t="s">
        <v>2</v>
      </c>
      <c r="H3" s="161"/>
      <c r="I3" s="161" t="s">
        <v>3</v>
      </c>
      <c r="J3" s="161"/>
      <c r="K3" s="161" t="s">
        <v>4</v>
      </c>
      <c r="L3" s="161"/>
      <c r="M3" s="159" t="s">
        <v>5</v>
      </c>
      <c r="N3" s="159"/>
      <c r="O3" s="160" t="s">
        <v>6</v>
      </c>
      <c r="P3" s="160"/>
      <c r="Q3" s="161" t="s">
        <v>0</v>
      </c>
      <c r="R3" s="161"/>
      <c r="S3" s="161" t="s">
        <v>1</v>
      </c>
      <c r="T3" s="161"/>
      <c r="U3" s="161" t="s">
        <v>2</v>
      </c>
      <c r="V3" s="161"/>
      <c r="W3" s="161" t="s">
        <v>3</v>
      </c>
      <c r="X3" s="161"/>
      <c r="Y3" s="161" t="s">
        <v>4</v>
      </c>
      <c r="Z3" s="161"/>
      <c r="AA3" s="159" t="s">
        <v>5</v>
      </c>
      <c r="AB3" s="159"/>
      <c r="AC3" s="160" t="s">
        <v>6</v>
      </c>
      <c r="AD3" s="160"/>
      <c r="AE3" s="161" t="s">
        <v>0</v>
      </c>
      <c r="AF3" s="161"/>
      <c r="AG3" s="161" t="s">
        <v>1</v>
      </c>
      <c r="AH3" s="161"/>
      <c r="AI3" s="161" t="s">
        <v>2</v>
      </c>
      <c r="AJ3" s="161"/>
      <c r="AK3" s="161" t="s">
        <v>3</v>
      </c>
      <c r="AL3" s="161"/>
      <c r="AM3" s="161" t="s">
        <v>4</v>
      </c>
      <c r="AN3" s="161"/>
      <c r="AO3" s="159" t="s">
        <v>5</v>
      </c>
      <c r="AP3" s="159"/>
      <c r="AQ3" s="160" t="s">
        <v>6</v>
      </c>
      <c r="AR3" s="160"/>
      <c r="AS3" s="161" t="s">
        <v>0</v>
      </c>
      <c r="AT3" s="161"/>
      <c r="AU3" s="161" t="s">
        <v>1</v>
      </c>
      <c r="AV3" s="161"/>
      <c r="AW3" s="161" t="s">
        <v>2</v>
      </c>
      <c r="AX3" s="161"/>
      <c r="AY3" s="161" t="s">
        <v>3</v>
      </c>
      <c r="AZ3" s="161"/>
      <c r="BA3" s="161" t="s">
        <v>4</v>
      </c>
      <c r="BB3" s="161"/>
      <c r="BC3" s="159" t="s">
        <v>5</v>
      </c>
      <c r="BD3" s="159"/>
      <c r="BE3" s="160" t="s">
        <v>6</v>
      </c>
      <c r="BF3" s="160"/>
      <c r="BG3" s="161" t="s">
        <v>0</v>
      </c>
      <c r="BH3" s="161"/>
      <c r="BI3" s="161" t="s">
        <v>1</v>
      </c>
      <c r="BJ3" s="161"/>
      <c r="BK3" s="161" t="s">
        <v>2</v>
      </c>
      <c r="BL3" s="161"/>
      <c r="BM3" s="161" t="s">
        <v>3</v>
      </c>
      <c r="BN3" s="161"/>
      <c r="BO3" s="161" t="s">
        <v>4</v>
      </c>
      <c r="BP3" s="161"/>
      <c r="BQ3" s="159" t="s">
        <v>5</v>
      </c>
      <c r="BR3" s="159"/>
      <c r="BS3" s="160" t="s">
        <v>6</v>
      </c>
      <c r="BT3" s="160"/>
      <c r="BU3" s="161" t="s">
        <v>0</v>
      </c>
      <c r="BV3" s="161"/>
      <c r="BW3" s="161" t="s">
        <v>1</v>
      </c>
      <c r="BX3" s="161"/>
      <c r="BY3" s="161" t="s">
        <v>2</v>
      </c>
      <c r="BZ3" s="161"/>
      <c r="CA3" s="161" t="s">
        <v>3</v>
      </c>
      <c r="CB3" s="161"/>
      <c r="CC3" s="161" t="s">
        <v>4</v>
      </c>
      <c r="CD3" s="161"/>
      <c r="CE3" s="159" t="s">
        <v>5</v>
      </c>
      <c r="CF3" s="159"/>
      <c r="CG3" s="160" t="s">
        <v>6</v>
      </c>
      <c r="CH3" s="160"/>
      <c r="CI3" s="161" t="s">
        <v>0</v>
      </c>
      <c r="CJ3" s="161"/>
      <c r="CK3" s="161" t="s">
        <v>1</v>
      </c>
      <c r="CL3" s="161"/>
      <c r="CM3" s="161" t="s">
        <v>2</v>
      </c>
      <c r="CN3" s="161"/>
      <c r="CO3" s="161" t="s">
        <v>3</v>
      </c>
      <c r="CP3" s="161"/>
      <c r="CQ3" s="161" t="s">
        <v>4</v>
      </c>
      <c r="CR3" s="161"/>
      <c r="CS3" s="159" t="s">
        <v>5</v>
      </c>
      <c r="CT3" s="159"/>
      <c r="CU3" s="160" t="s">
        <v>6</v>
      </c>
      <c r="CV3" s="160"/>
      <c r="CW3" s="161" t="s">
        <v>0</v>
      </c>
      <c r="CX3" s="161"/>
      <c r="CY3" s="161" t="s">
        <v>1</v>
      </c>
      <c r="CZ3" s="161"/>
      <c r="DA3" s="161" t="s">
        <v>2</v>
      </c>
      <c r="DB3" s="161"/>
      <c r="DC3" s="161" t="s">
        <v>3</v>
      </c>
      <c r="DD3" s="161"/>
      <c r="DE3" s="161" t="s">
        <v>4</v>
      </c>
      <c r="DF3" s="161"/>
      <c r="DG3" s="159" t="s">
        <v>5</v>
      </c>
      <c r="DH3" s="159"/>
      <c r="DI3" s="160" t="s">
        <v>6</v>
      </c>
      <c r="DJ3" s="160"/>
      <c r="DK3" s="161" t="s">
        <v>0</v>
      </c>
      <c r="DL3" s="161"/>
      <c r="DM3" s="161" t="s">
        <v>1</v>
      </c>
      <c r="DN3" s="161"/>
      <c r="DO3" s="161" t="s">
        <v>2</v>
      </c>
      <c r="DP3" s="161"/>
      <c r="DQ3" s="161" t="s">
        <v>3</v>
      </c>
      <c r="DR3" s="161"/>
      <c r="DS3" s="161" t="s">
        <v>4</v>
      </c>
      <c r="DT3" s="161"/>
      <c r="DU3" s="159" t="s">
        <v>5</v>
      </c>
      <c r="DV3" s="159"/>
      <c r="DW3" s="160" t="s">
        <v>6</v>
      </c>
      <c r="DX3" s="160"/>
      <c r="DY3" s="161" t="s">
        <v>0</v>
      </c>
      <c r="DZ3" s="161"/>
      <c r="EA3" s="161" t="s">
        <v>1</v>
      </c>
      <c r="EB3" s="161"/>
      <c r="EC3" s="161" t="s">
        <v>2</v>
      </c>
      <c r="ED3" s="161"/>
      <c r="EE3" s="161" t="s">
        <v>3</v>
      </c>
      <c r="EF3" s="161"/>
      <c r="EG3" s="161" t="s">
        <v>4</v>
      </c>
      <c r="EH3" s="161"/>
      <c r="EI3" s="159" t="s">
        <v>5</v>
      </c>
      <c r="EJ3" s="159"/>
      <c r="EK3" s="160" t="s">
        <v>6</v>
      </c>
      <c r="EL3" s="160"/>
      <c r="EM3" s="161" t="s">
        <v>0</v>
      </c>
      <c r="EN3" s="161"/>
      <c r="EO3" s="161" t="s">
        <v>1</v>
      </c>
      <c r="EP3" s="161"/>
      <c r="EQ3" s="161" t="s">
        <v>2</v>
      </c>
      <c r="ER3" s="161"/>
      <c r="ES3" s="161" t="s">
        <v>3</v>
      </c>
      <c r="ET3" s="161"/>
      <c r="EU3" s="161" t="s">
        <v>4</v>
      </c>
      <c r="EV3" s="161"/>
      <c r="EW3" s="159" t="s">
        <v>5</v>
      </c>
      <c r="EX3" s="159"/>
      <c r="EY3" s="160" t="s">
        <v>6</v>
      </c>
      <c r="EZ3" s="160"/>
      <c r="FA3" s="161" t="s">
        <v>0</v>
      </c>
      <c r="FB3" s="161"/>
      <c r="FC3" s="161" t="s">
        <v>1</v>
      </c>
      <c r="FD3" s="161"/>
      <c r="FE3" s="161" t="s">
        <v>2</v>
      </c>
      <c r="FF3" s="161"/>
      <c r="FG3" s="161" t="s">
        <v>3</v>
      </c>
      <c r="FH3" s="161"/>
      <c r="FI3" s="161" t="s">
        <v>4</v>
      </c>
      <c r="FJ3" s="161"/>
      <c r="FK3" s="159" t="s">
        <v>5</v>
      </c>
      <c r="FL3" s="159"/>
    </row>
    <row r="4" spans="1:168" ht="1.8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118" customFormat="1" ht="54.6" customHeight="1">
      <c r="A5" s="115" t="str">
        <f>IF(WEEKDAY(A1,1)=1,A1,"")</f>
        <v/>
      </c>
      <c r="B5" s="116" t="str">
        <f>IF(VLOOKUP(A5,スケジュール設定!$A$4:$C$375,3,FALSE)=0,"",VLOOKUP(A5,スケジュール設定!$A$4:$C$375,3,FALSE))</f>
        <v/>
      </c>
      <c r="C5" s="115" t="str">
        <f>IF(A5&lt;&gt;"",A5+1,IF(WEEKDAY(A1,1)=2,A1,""))</f>
        <v/>
      </c>
      <c r="D5" s="116" t="str">
        <f>IF(VLOOKUP(C5,スケジュール設定!$A$4:$C$375,3,FALSE)=0,"",VLOOKUP(C5,スケジュール設定!$A$4:$C$375,3,FALSE))</f>
        <v/>
      </c>
      <c r="E5" s="115">
        <f>IF(C5&lt;&gt;"",C5+1,IF(WEEKDAY(A1,1)=3,A1,""))</f>
        <v>43466</v>
      </c>
      <c r="F5" s="116" t="str">
        <f>IF(VLOOKUP(E5,スケジュール設定!$A$4:$C$375,3,FALSE)=0,"",VLOOKUP(E5,スケジュール設定!$A$4:$C$375,3,FALSE))</f>
        <v>元日</v>
      </c>
      <c r="G5" s="115">
        <f>IF(E5&lt;&gt;"",E5+1,IF(WEEKDAY(A1,1)=4,A1,""))</f>
        <v>43467</v>
      </c>
      <c r="H5" s="116" t="str">
        <f>IF(VLOOKUP(G5,スケジュール設定!$A$4:$C$375,3,FALSE)=0,"",VLOOKUP(G5,スケジュール設定!$A$4:$C$375,3,FALSE))</f>
        <v/>
      </c>
      <c r="I5" s="115">
        <f>IF(G5&lt;&gt;"",G5+1,IF(WEEKDAY(A1,1)=5,A1,""))</f>
        <v>43468</v>
      </c>
      <c r="J5" s="116" t="str">
        <f>IF(VLOOKUP(I5,スケジュール設定!$A$4:$C$375,3,FALSE)=0,"",VLOOKUP(I5,スケジュール設定!$A$4:$C$375,3,FALSE))</f>
        <v/>
      </c>
      <c r="K5" s="115">
        <f>IF(I5&lt;&gt;"",I5+1,IF(WEEKDAY(A1,1)=6,A1,""))</f>
        <v>43469</v>
      </c>
      <c r="L5" s="116" t="str">
        <f>IF(VLOOKUP(K5,スケジュール設定!$A$4:$C$375,3,FALSE)=0,"",VLOOKUP(K5,スケジュール設定!$A$4:$C$375,3,FALSE))</f>
        <v/>
      </c>
      <c r="M5" s="117">
        <f>IF(K5&lt;&gt;"",K5+1,IF(WEEKDAY(A1,1)=7,A1,""))</f>
        <v>43470</v>
      </c>
      <c r="N5" s="116" t="str">
        <f>IF(VLOOKUP(M5,スケジュール設定!$A$4:$C$375,3,FALSE)=0,"",VLOOKUP(M5,スケジュール設定!$A$4:$C$375,3,FALSE))</f>
        <v/>
      </c>
      <c r="O5" s="115" t="str">
        <f>IF(WEEKDAY(O1,1)=1,O1,"")</f>
        <v/>
      </c>
      <c r="P5" s="116" t="str">
        <f>IF(VLOOKUP(O5,スケジュール設定!$A$4:$C$375,3,FALSE)=0,"",VLOOKUP(O5,スケジュール設定!$A$4:$C$375,3,FALSE))</f>
        <v/>
      </c>
      <c r="Q5" s="115" t="str">
        <f>IF(O5&lt;&gt;"",O5+1,IF(WEEKDAY(O1,1)=2,O1,""))</f>
        <v/>
      </c>
      <c r="R5" s="116" t="str">
        <f>IF(VLOOKUP(Q5,スケジュール設定!$A$4:$C$375,3,FALSE)=0,"",VLOOKUP(Q5,スケジュール設定!$A$4:$C$375,3,FALSE))</f>
        <v/>
      </c>
      <c r="S5" s="115" t="str">
        <f>IF(Q5&lt;&gt;"",Q5+1,IF(WEEKDAY(O1,1)=3,O1,""))</f>
        <v/>
      </c>
      <c r="T5" s="116" t="str">
        <f>IF(VLOOKUP(S5,スケジュール設定!$A$4:$C$375,3,FALSE)=0,"",VLOOKUP(S5,スケジュール設定!$A$4:$C$375,3,FALSE))</f>
        <v/>
      </c>
      <c r="U5" s="115" t="str">
        <f>IF(S5&lt;&gt;"",S5+1,IF(WEEKDAY(O1,1)=4,O1,""))</f>
        <v/>
      </c>
      <c r="V5" s="116" t="str">
        <f>IF(VLOOKUP(U5,スケジュール設定!$A$4:$C$375,3,FALSE)=0,"",VLOOKUP(U5,スケジュール設定!$A$4:$C$375,3,FALSE))</f>
        <v/>
      </c>
      <c r="W5" s="115" t="str">
        <f>IF(U5&lt;&gt;"",U5+1,IF(WEEKDAY(O1,1)=5,O1,""))</f>
        <v/>
      </c>
      <c r="X5" s="116" t="str">
        <f>IF(VLOOKUP(W5,スケジュール設定!$A$4:$C$375,3,FALSE)=0,"",VLOOKUP(W5,スケジュール設定!$A$4:$C$375,3,FALSE))</f>
        <v/>
      </c>
      <c r="Y5" s="115">
        <f>IF(W5&lt;&gt;"",W5+1,IF(WEEKDAY(O1,1)=6,O1,""))</f>
        <v>43497</v>
      </c>
      <c r="Z5" s="116" t="str">
        <f>IF(VLOOKUP(Y5,スケジュール設定!$A$4:$C$375,3,FALSE)=0,"",VLOOKUP(Y5,スケジュール設定!$A$4:$C$375,3,FALSE))</f>
        <v/>
      </c>
      <c r="AA5" s="117">
        <f>IF(Y5&lt;&gt;"",Y5+1,IF(WEEKDAY(O1,1)=7,O1,""))</f>
        <v>43498</v>
      </c>
      <c r="AB5" s="116" t="str">
        <f>IF(VLOOKUP(AA5,スケジュール設定!$A$4:$C$375,3,FALSE)=0,"",VLOOKUP(AA5,スケジュール設定!$A$4:$C$375,3,FALSE))</f>
        <v/>
      </c>
      <c r="AC5" s="115" t="str">
        <f>IF(WEEKDAY(AC1,1)=1,AC1,"")</f>
        <v/>
      </c>
      <c r="AD5" s="116" t="str">
        <f>IF(VLOOKUP(AC5,スケジュール設定!$A$4:$C$375,3,FALSE)=0,"",VLOOKUP(AC5,スケジュール設定!$A$4:$C$375,3,FALSE))</f>
        <v/>
      </c>
      <c r="AE5" s="115" t="str">
        <f>IF(AC5&lt;&gt;"",AC5+1,IF(WEEKDAY(AC1,1)=2,AC1,""))</f>
        <v/>
      </c>
      <c r="AF5" s="116" t="str">
        <f>IF(VLOOKUP(AE5,スケジュール設定!$A$4:$C$375,3,FALSE)=0,"",VLOOKUP(AE5,スケジュール設定!$A$4:$C$375,3,FALSE))</f>
        <v/>
      </c>
      <c r="AG5" s="115" t="str">
        <f>IF(AE5&lt;&gt;"",AE5+1,IF(WEEKDAY(AC1,1)=3,AC1,""))</f>
        <v/>
      </c>
      <c r="AH5" s="116" t="str">
        <f>IF(VLOOKUP(AG5,スケジュール設定!$A$4:$C$375,3,FALSE)=0,"",VLOOKUP(AG5,スケジュール設定!$A$4:$C$375,3,FALSE))</f>
        <v/>
      </c>
      <c r="AI5" s="115" t="str">
        <f>IF(AG5&lt;&gt;"",AG5+1,IF(WEEKDAY(AC1,1)=4,AC1,""))</f>
        <v/>
      </c>
      <c r="AJ5" s="116" t="str">
        <f>IF(VLOOKUP(AI5,スケジュール設定!$A$4:$C$375,3,FALSE)=0,"",VLOOKUP(AI5,スケジュール設定!$A$4:$C$375,3,FALSE))</f>
        <v/>
      </c>
      <c r="AK5" s="115" t="str">
        <f>IF(AI5&lt;&gt;"",AI5+1,IF(WEEKDAY(AC1,1)=5,AC1,""))</f>
        <v/>
      </c>
      <c r="AL5" s="116" t="str">
        <f>IF(VLOOKUP(AK5,スケジュール設定!$A$4:$C$375,3,FALSE)=0,"",VLOOKUP(AK5,スケジュール設定!$A$4:$C$375,3,FALSE))</f>
        <v/>
      </c>
      <c r="AM5" s="115">
        <f>IF(AK5&lt;&gt;"",AK5+1,IF(WEEKDAY(AC1,1)=6,AC1,""))</f>
        <v>43525</v>
      </c>
      <c r="AN5" s="116" t="str">
        <f>IF(VLOOKUP(AM5,スケジュール設定!$A$4:$C$375,3,FALSE)=0,"",VLOOKUP(AM5,スケジュール設定!$A$4:$C$375,3,FALSE))</f>
        <v/>
      </c>
      <c r="AO5" s="117">
        <f>IF(AM5&lt;&gt;"",AM5+1,IF(WEEKDAY(AC1,1)=7,AC1,""))</f>
        <v>43526</v>
      </c>
      <c r="AP5" s="116" t="str">
        <f>IF(VLOOKUP(AO5,スケジュール設定!$A$4:$C$375,3,FALSE)=0,"",VLOOKUP(AO5,スケジュール設定!$A$4:$C$375,3,FALSE))</f>
        <v/>
      </c>
      <c r="AQ5" s="115" t="str">
        <f>IF(WEEKDAY(AQ1,1)=1,AQ1,"")</f>
        <v/>
      </c>
      <c r="AR5" s="116" t="str">
        <f>IF(VLOOKUP(AQ5,スケジュール設定!$A$4:$C$375,3,FALSE)=0,"",VLOOKUP(AQ5,スケジュール設定!$A$4:$C$375,3,FALSE))</f>
        <v/>
      </c>
      <c r="AS5" s="115">
        <f>IF(AQ5&lt;&gt;"",AQ5+1,IF(WEEKDAY(AQ1,1)=2,AQ1,""))</f>
        <v>43556</v>
      </c>
      <c r="AT5" s="116" t="str">
        <f>IF(VLOOKUP(AS5,スケジュール設定!$A$4:$C$375,3,FALSE)=0,"",VLOOKUP(AS5,スケジュール設定!$A$4:$C$375,3,FALSE))</f>
        <v/>
      </c>
      <c r="AU5" s="115">
        <f>IF(AS5&lt;&gt;"",AS5+1,IF(WEEKDAY(AQ1,1)=3,AQ1,""))</f>
        <v>43557</v>
      </c>
      <c r="AV5" s="116" t="str">
        <f>IF(VLOOKUP(AU5,スケジュール設定!$A$4:$C$375,3,FALSE)=0,"",VLOOKUP(AU5,スケジュール設定!$A$4:$C$375,3,FALSE))</f>
        <v/>
      </c>
      <c r="AW5" s="115">
        <f>IF(AU5&lt;&gt;"",AU5+1,IF(WEEKDAY(AQ1,1)=4,AQ1,""))</f>
        <v>43558</v>
      </c>
      <c r="AX5" s="116" t="str">
        <f>IF(VLOOKUP(AW5,スケジュール設定!$A$4:$C$375,3,FALSE)=0,"",VLOOKUP(AW5,スケジュール設定!$A$4:$C$375,3,FALSE))</f>
        <v/>
      </c>
      <c r="AY5" s="115">
        <f>IF(AW5&lt;&gt;"",AW5+1,IF(WEEKDAY(AQ1,1)=5,AQ1,""))</f>
        <v>43559</v>
      </c>
      <c r="AZ5" s="116" t="str">
        <f>IF(VLOOKUP(AY5,スケジュール設定!$A$4:$C$375,3,FALSE)=0,"",VLOOKUP(AY5,スケジュール設定!$A$4:$C$375,3,FALSE))</f>
        <v/>
      </c>
      <c r="BA5" s="115">
        <f>IF(AY5&lt;&gt;"",AY5+1,IF(WEEKDAY(AQ1,1)=6,AQ1,""))</f>
        <v>43560</v>
      </c>
      <c r="BB5" s="116" t="str">
        <f>IF(VLOOKUP(BA5,スケジュール設定!$A$4:$C$375,3,FALSE)=0,"",VLOOKUP(BA5,スケジュール設定!$A$4:$C$375,3,FALSE))</f>
        <v/>
      </c>
      <c r="BC5" s="117">
        <f>IF(BA5&lt;&gt;"",BA5+1,IF(WEEKDAY(AQ1,1)=7,AQ1,""))</f>
        <v>43561</v>
      </c>
      <c r="BD5" s="116" t="str">
        <f>IF(VLOOKUP(BC5,スケジュール設定!$A$4:$C$375,3,FALSE)=0,"",VLOOKUP(BC5,スケジュール設定!$A$4:$C$375,3,FALSE))</f>
        <v/>
      </c>
      <c r="BE5" s="115" t="str">
        <f>IF(WEEKDAY(BE1,1)=1,BE1,"")</f>
        <v/>
      </c>
      <c r="BF5" s="116" t="str">
        <f>IF(VLOOKUP(BE5,スケジュール設定!$A$4:$C$375,3,FALSE)=0,"",VLOOKUP(BE5,スケジュール設定!$A$4:$C$375,3,FALSE))</f>
        <v/>
      </c>
      <c r="BG5" s="115" t="str">
        <f>IF(BE5&lt;&gt;"",BE5+1,IF(WEEKDAY(BE1,1)=2,BE1,""))</f>
        <v/>
      </c>
      <c r="BH5" s="116" t="str">
        <f>IF(VLOOKUP(BG5,スケジュール設定!$A$4:$C$375,3,FALSE)=0,"",VLOOKUP(BG5,スケジュール設定!$A$4:$C$375,3,FALSE))</f>
        <v/>
      </c>
      <c r="BI5" s="115" t="str">
        <f>IF(BG5&lt;&gt;"",BG5+1,IF(WEEKDAY(BE1,1)=3,BE1,""))</f>
        <v/>
      </c>
      <c r="BJ5" s="116" t="str">
        <f>IF(VLOOKUP(BI5,スケジュール設定!$A$4:$C$375,3,FALSE)=0,"",VLOOKUP(BI5,スケジュール設定!$A$4:$C$375,3,FALSE))</f>
        <v/>
      </c>
      <c r="BK5" s="115">
        <f>IF(BI5&lt;&gt;"",BI5+1,IF(WEEKDAY(BE1,1)=4,BE1,""))</f>
        <v>43586</v>
      </c>
      <c r="BL5" s="116" t="str">
        <f>IF(VLOOKUP(BK5,スケジュール設定!$A$4:$C$375,3,FALSE)=0,"",VLOOKUP(BK5,スケジュール設定!$A$4:$C$375,3,FALSE))</f>
        <v>祝日</v>
      </c>
      <c r="BM5" s="115">
        <f>IF(BK5&lt;&gt;"",BK5+1,IF(WEEKDAY(BE1,1)=5,BE1,""))</f>
        <v>43587</v>
      </c>
      <c r="BN5" s="116" t="str">
        <f>IF(VLOOKUP(BM5,スケジュール設定!$A$4:$C$375,3,FALSE)=0,"",VLOOKUP(BM5,スケジュール設定!$A$4:$C$375,3,FALSE))</f>
        <v>国民の休日</v>
      </c>
      <c r="BO5" s="115">
        <f>IF(BM5&lt;&gt;"",BM5+1,IF(WEEKDAY(BE1,1)=6,BE1,""))</f>
        <v>43588</v>
      </c>
      <c r="BP5" s="116" t="str">
        <f>IF(VLOOKUP(BO5,スケジュール設定!$A$4:$C$375,3,FALSE)=0,"",VLOOKUP(BO5,スケジュール設定!$A$4:$C$375,3,FALSE))</f>
        <v>憲法記念日</v>
      </c>
      <c r="BQ5" s="117">
        <f>IF(BO5&lt;&gt;"",BO5+1,IF(WEEKDAY(BE1,1)=7,BE1,""))</f>
        <v>43589</v>
      </c>
      <c r="BR5" s="116" t="str">
        <f>IF(VLOOKUP(BQ5,スケジュール設定!$A$4:$C$375,3,FALSE)=0,"",VLOOKUP(BQ5,スケジュール設定!$A$4:$C$375,3,FALSE))</f>
        <v>みどりの日</v>
      </c>
      <c r="BS5" s="115" t="str">
        <f>IF(WEEKDAY(BS1,1)=1,BS1,"")</f>
        <v/>
      </c>
      <c r="BT5" s="116" t="str">
        <f>IF(VLOOKUP(BS5,スケジュール設定!$A$4:$C$375,3,FALSE)=0,"",VLOOKUP(BS5,スケジュール設定!$A$4:$C$375,3,FALSE))</f>
        <v/>
      </c>
      <c r="BU5" s="115" t="str">
        <f>IF(BS5&lt;&gt;"",BS5+1,IF(WEEKDAY(BS1,1)=2,BS1,""))</f>
        <v/>
      </c>
      <c r="BV5" s="116" t="str">
        <f>IF(VLOOKUP(BU5,スケジュール設定!$A$4:$C$375,3,FALSE)=0,"",VLOOKUP(BU5,スケジュール設定!$A$4:$C$375,3,FALSE))</f>
        <v/>
      </c>
      <c r="BW5" s="115" t="str">
        <f>IF(BU5&lt;&gt;"",BU5+1,IF(WEEKDAY(BS1,1)=3,BS1,""))</f>
        <v/>
      </c>
      <c r="BX5" s="116" t="str">
        <f>IF(VLOOKUP(BW5,スケジュール設定!$A$4:$C$375,3,FALSE)=0,"",VLOOKUP(BW5,スケジュール設定!$A$4:$C$375,3,FALSE))</f>
        <v/>
      </c>
      <c r="BY5" s="115" t="str">
        <f>IF(BW5&lt;&gt;"",BW5+1,IF(WEEKDAY(BS1,1)=4,BS1,""))</f>
        <v/>
      </c>
      <c r="BZ5" s="116" t="str">
        <f>IF(VLOOKUP(BY5,スケジュール設定!$A$4:$C$375,3,FALSE)=0,"",VLOOKUP(BY5,スケジュール設定!$A$4:$C$375,3,FALSE))</f>
        <v/>
      </c>
      <c r="CA5" s="115" t="str">
        <f>IF(BY5&lt;&gt;"",BY5+1,IF(WEEKDAY(BS1,1)=5,BS1,""))</f>
        <v/>
      </c>
      <c r="CB5" s="116" t="str">
        <f>IF(VLOOKUP(CA5,スケジュール設定!$A$4:$C$375,3,FALSE)=0,"",VLOOKUP(CA5,スケジュール設定!$A$4:$C$375,3,FALSE))</f>
        <v/>
      </c>
      <c r="CC5" s="115" t="str">
        <f>IF(CA5&lt;&gt;"",CA5+1,IF(WEEKDAY(BS1,1)=6,BS1,""))</f>
        <v/>
      </c>
      <c r="CD5" s="116" t="str">
        <f>IF(VLOOKUP(CC5,スケジュール設定!$A$4:$C$375,3,FALSE)=0,"",VLOOKUP(CC5,スケジュール設定!$A$4:$C$375,3,FALSE))</f>
        <v/>
      </c>
      <c r="CE5" s="117">
        <f>IF(CC5&lt;&gt;"",CC5+1,IF(WEEKDAY(BS1,1)=7,BS1,""))</f>
        <v>43617</v>
      </c>
      <c r="CF5" s="116" t="str">
        <f>IF(VLOOKUP(CE5,スケジュール設定!$A$4:$C$375,3,FALSE)=0,"",VLOOKUP(CE5,スケジュール設定!$A$4:$C$375,3,FALSE))</f>
        <v/>
      </c>
      <c r="CG5" s="115" t="str">
        <f>IF(WEEKDAY(CG1,1)=1,CG1,"")</f>
        <v/>
      </c>
      <c r="CH5" s="116" t="str">
        <f>IF(VLOOKUP(CG5,スケジュール設定!$A$4:$C$375,3,FALSE)=0,"",VLOOKUP(CG5,スケジュール設定!$A$4:$C$375,3,FALSE))</f>
        <v/>
      </c>
      <c r="CI5" s="115">
        <f>IF(CG5&lt;&gt;"",CG5+1,IF(WEEKDAY(CG1,1)=2,CG1,""))</f>
        <v>43647</v>
      </c>
      <c r="CJ5" s="116" t="str">
        <f>IF(VLOOKUP(CI5,スケジュール設定!$A$4:$C$375,3,FALSE)=0,"",VLOOKUP(CI5,スケジュール設定!$A$4:$C$375,3,FALSE))</f>
        <v/>
      </c>
      <c r="CK5" s="115">
        <f>IF(CI5&lt;&gt;"",CI5+1,IF(WEEKDAY(CG1,1)=3,CG1,""))</f>
        <v>43648</v>
      </c>
      <c r="CL5" s="116" t="str">
        <f>IF(VLOOKUP(CK5,スケジュール設定!$A$4:$C$375,3,FALSE)=0,"",VLOOKUP(CK5,スケジュール設定!$A$4:$C$375,3,FALSE))</f>
        <v/>
      </c>
      <c r="CM5" s="115">
        <f>IF(CK5&lt;&gt;"",CK5+1,IF(WEEKDAY(CG1,1)=4,CG1,""))</f>
        <v>43649</v>
      </c>
      <c r="CN5" s="116" t="str">
        <f>IF(VLOOKUP(CM5,スケジュール設定!$A$4:$C$375,3,FALSE)=0,"",VLOOKUP(CM5,スケジュール設定!$A$4:$C$375,3,FALSE))</f>
        <v/>
      </c>
      <c r="CO5" s="115">
        <f>IF(CM5&lt;&gt;"",CM5+1,IF(WEEKDAY(CG1,1)=5,CG1,""))</f>
        <v>43650</v>
      </c>
      <c r="CP5" s="116" t="str">
        <f>IF(VLOOKUP(CO5,スケジュール設定!$A$4:$C$375,3,FALSE)=0,"",VLOOKUP(CO5,スケジュール設定!$A$4:$C$375,3,FALSE))</f>
        <v/>
      </c>
      <c r="CQ5" s="115">
        <f>IF(CO5&lt;&gt;"",CO5+1,IF(WEEKDAY(CG1,1)=6,CG1,""))</f>
        <v>43651</v>
      </c>
      <c r="CR5" s="116" t="str">
        <f>IF(VLOOKUP(CQ5,スケジュール設定!$A$4:$C$375,3,FALSE)=0,"",VLOOKUP(CQ5,スケジュール設定!$A$4:$C$375,3,FALSE))</f>
        <v/>
      </c>
      <c r="CS5" s="117">
        <f>IF(CQ5&lt;&gt;"",CQ5+1,IF(WEEKDAY(CG1,1)=7,CG1,""))</f>
        <v>43652</v>
      </c>
      <c r="CT5" s="116" t="str">
        <f>IF(VLOOKUP(CS5,スケジュール設定!$A$4:$C$375,3,FALSE)=0,"",VLOOKUP(CS5,スケジュール設定!$A$4:$C$375,3,FALSE))</f>
        <v/>
      </c>
      <c r="CU5" s="115" t="str">
        <f>IF(WEEKDAY(CU1,1)=1,CU1,"")</f>
        <v/>
      </c>
      <c r="CV5" s="116" t="str">
        <f>IF(VLOOKUP(CU5,スケジュール設定!$A$4:$C$375,3,FALSE)=0,"",VLOOKUP(CU5,スケジュール設定!$A$4:$C$375,3,FALSE))</f>
        <v/>
      </c>
      <c r="CW5" s="115" t="str">
        <f>IF(CU5&lt;&gt;"",CU5+1,IF(WEEKDAY(CU1,1)=2,CU1,""))</f>
        <v/>
      </c>
      <c r="CX5" s="116" t="str">
        <f>IF(VLOOKUP(CW5,スケジュール設定!$A$4:$C$375,3,FALSE)=0,"",VLOOKUP(CW5,スケジュール設定!$A$4:$C$375,3,FALSE))</f>
        <v/>
      </c>
      <c r="CY5" s="115" t="str">
        <f>IF(CW5&lt;&gt;"",CW5+1,IF(WEEKDAY(CU1,1)=3,CU1,""))</f>
        <v/>
      </c>
      <c r="CZ5" s="116" t="str">
        <f>IF(VLOOKUP(CY5,スケジュール設定!$A$4:$C$375,3,FALSE)=0,"",VLOOKUP(CY5,スケジュール設定!$A$4:$C$375,3,FALSE))</f>
        <v/>
      </c>
      <c r="DA5" s="115" t="str">
        <f>IF(CY5&lt;&gt;"",CY5+1,IF(WEEKDAY(CU1,1)=4,CU1,""))</f>
        <v/>
      </c>
      <c r="DB5" s="116" t="str">
        <f>IF(VLOOKUP(DA5,スケジュール設定!$A$4:$C$375,3,FALSE)=0,"",VLOOKUP(DA5,スケジュール設定!$A$4:$C$375,3,FALSE))</f>
        <v/>
      </c>
      <c r="DC5" s="115">
        <f>IF(DA5&lt;&gt;"",DA5+1,IF(WEEKDAY(CU1,1)=5,CU1,""))</f>
        <v>43678</v>
      </c>
      <c r="DD5" s="116" t="str">
        <f>IF(VLOOKUP(DC5,スケジュール設定!$A$4:$C$375,3,FALSE)=0,"",VLOOKUP(DC5,スケジュール設定!$A$4:$C$375,3,FALSE))</f>
        <v/>
      </c>
      <c r="DE5" s="115">
        <f>IF(DC5&lt;&gt;"",DC5+1,IF(WEEKDAY(CU1,1)=6,CU1,""))</f>
        <v>43679</v>
      </c>
      <c r="DF5" s="116" t="str">
        <f>IF(VLOOKUP(DE5,スケジュール設定!$A$4:$C$375,3,FALSE)=0,"",VLOOKUP(DE5,スケジュール設定!$A$4:$C$375,3,FALSE))</f>
        <v/>
      </c>
      <c r="DG5" s="117">
        <f>IF(DE5&lt;&gt;"",DE5+1,IF(WEEKDAY(CU1,1)=7,CU1,""))</f>
        <v>43680</v>
      </c>
      <c r="DH5" s="116" t="str">
        <f>IF(VLOOKUP(DG5,スケジュール設定!$A$4:$C$375,3,FALSE)=0,"",VLOOKUP(DG5,スケジュール設定!$A$4:$C$375,3,FALSE))</f>
        <v/>
      </c>
      <c r="DI5" s="115">
        <f>IF(WEEKDAY(DI1,1)=1,DI1,"")</f>
        <v>43709</v>
      </c>
      <c r="DJ5" s="116" t="str">
        <f>IF(VLOOKUP(DI5,スケジュール設定!$A$4:$C$375,3,FALSE)=0,"",VLOOKUP(DI5,スケジュール設定!$A$4:$C$375,3,FALSE))</f>
        <v/>
      </c>
      <c r="DK5" s="115">
        <f>IF(DI5&lt;&gt;"",DI5+1,IF(WEEKDAY(DI1,1)=2,DI1,""))</f>
        <v>43710</v>
      </c>
      <c r="DL5" s="116" t="str">
        <f>IF(VLOOKUP(DK5,スケジュール設定!$A$4:$C$375,3,FALSE)=0,"",VLOOKUP(DK5,スケジュール設定!$A$4:$C$375,3,FALSE))</f>
        <v/>
      </c>
      <c r="DM5" s="115">
        <f>IF(DK5&lt;&gt;"",DK5+1,IF(WEEKDAY(DI1,1)=3,DI1,""))</f>
        <v>43711</v>
      </c>
      <c r="DN5" s="116" t="str">
        <f>IF(VLOOKUP(DM5,スケジュール設定!$A$4:$C$375,3,FALSE)=0,"",VLOOKUP(DM5,スケジュール設定!$A$4:$C$375,3,FALSE))</f>
        <v/>
      </c>
      <c r="DO5" s="115">
        <f>IF(DM5&lt;&gt;"",DM5+1,IF(WEEKDAY(DI1,1)=4,DI1,""))</f>
        <v>43712</v>
      </c>
      <c r="DP5" s="116" t="str">
        <f>IF(VLOOKUP(DO5,スケジュール設定!$A$4:$C$375,3,FALSE)=0,"",VLOOKUP(DO5,スケジュール設定!$A$4:$C$375,3,FALSE))</f>
        <v/>
      </c>
      <c r="DQ5" s="115">
        <f>IF(DO5&lt;&gt;"",DO5+1,IF(WEEKDAY(DI1,1)=5,DI1,""))</f>
        <v>43713</v>
      </c>
      <c r="DR5" s="116" t="str">
        <f>IF(VLOOKUP(DQ5,スケジュール設定!$A$4:$C$375,3,FALSE)=0,"",VLOOKUP(DQ5,スケジュール設定!$A$4:$C$375,3,FALSE))</f>
        <v/>
      </c>
      <c r="DS5" s="115">
        <f>IF(DQ5&lt;&gt;"",DQ5+1,IF(WEEKDAY(DI1,1)=6,DI1,""))</f>
        <v>43714</v>
      </c>
      <c r="DT5" s="116" t="str">
        <f>IF(VLOOKUP(DS5,スケジュール設定!$A$4:$C$375,3,FALSE)=0,"",VLOOKUP(DS5,スケジュール設定!$A$4:$C$375,3,FALSE))</f>
        <v/>
      </c>
      <c r="DU5" s="117">
        <f>IF(DS5&lt;&gt;"",DS5+1,IF(WEEKDAY(DI1,1)=7,DI1,""))</f>
        <v>43715</v>
      </c>
      <c r="DV5" s="116" t="str">
        <f>IF(VLOOKUP(DU5,スケジュール設定!$A$4:$C$375,3,FALSE)=0,"",VLOOKUP(DU5,スケジュール設定!$A$4:$C$375,3,FALSE))</f>
        <v/>
      </c>
      <c r="DW5" s="115" t="str">
        <f>IF(WEEKDAY(DW1,1)=1,DW1,"")</f>
        <v/>
      </c>
      <c r="DX5" s="116" t="str">
        <f>IF(VLOOKUP(DW5,スケジュール設定!$A$4:$C$375,3,FALSE)=0,"",VLOOKUP(DW5,スケジュール設定!$A$4:$C$375,3,FALSE))</f>
        <v/>
      </c>
      <c r="DY5" s="115" t="str">
        <f>IF(DW5&lt;&gt;"",DW5+1,IF(WEEKDAY(DW1,1)=2,DW1,""))</f>
        <v/>
      </c>
      <c r="DZ5" s="116" t="str">
        <f>IF(VLOOKUP(DY5,スケジュール設定!$A$4:$C$375,3,FALSE)=0,"",VLOOKUP(DY5,スケジュール設定!$A$4:$C$375,3,FALSE))</f>
        <v/>
      </c>
      <c r="EA5" s="115">
        <f>IF(DY5&lt;&gt;"",DY5+1,IF(WEEKDAY(DW1,1)=3,DW1,""))</f>
        <v>43739</v>
      </c>
      <c r="EB5" s="116" t="str">
        <f>IF(VLOOKUP(EA5,スケジュール設定!$A$4:$C$375,3,FALSE)=0,"",VLOOKUP(EA5,スケジュール設定!$A$4:$C$375,3,FALSE))</f>
        <v/>
      </c>
      <c r="EC5" s="115">
        <f>IF(EA5&lt;&gt;"",EA5+1,IF(WEEKDAY(DW1,1)=4,DW1,""))</f>
        <v>43740</v>
      </c>
      <c r="ED5" s="116" t="str">
        <f>IF(VLOOKUP(EC5,スケジュール設定!$A$4:$C$375,3,FALSE)=0,"",VLOOKUP(EC5,スケジュール設定!$A$4:$C$375,3,FALSE))</f>
        <v/>
      </c>
      <c r="EE5" s="115">
        <f>IF(EC5&lt;&gt;"",EC5+1,IF(WEEKDAY(DW1,1)=5,DW1,""))</f>
        <v>43741</v>
      </c>
      <c r="EF5" s="116" t="str">
        <f>IF(VLOOKUP(EE5,スケジュール設定!$A$4:$C$375,3,FALSE)=0,"",VLOOKUP(EE5,スケジュール設定!$A$4:$C$375,3,FALSE))</f>
        <v/>
      </c>
      <c r="EG5" s="115">
        <f>IF(EE5&lt;&gt;"",EE5+1,IF(WEEKDAY(DW1,1)=6,DW1,""))</f>
        <v>43742</v>
      </c>
      <c r="EH5" s="116" t="str">
        <f>IF(VLOOKUP(EG5,スケジュール設定!$A$4:$C$375,3,FALSE)=0,"",VLOOKUP(EG5,スケジュール設定!$A$4:$C$375,3,FALSE))</f>
        <v/>
      </c>
      <c r="EI5" s="117">
        <f>IF(EG5&lt;&gt;"",EG5+1,IF(WEEKDAY(DW1,1)=7,DW1,""))</f>
        <v>43743</v>
      </c>
      <c r="EJ5" s="116" t="str">
        <f>IF(VLOOKUP(EI5,スケジュール設定!$A$4:$C$375,3,FALSE)=0,"",VLOOKUP(EI5,スケジュール設定!$A$4:$C$375,3,FALSE))</f>
        <v/>
      </c>
      <c r="EK5" s="115" t="str">
        <f>IF(WEEKDAY(EK1,1)=1,EK1,"")</f>
        <v/>
      </c>
      <c r="EL5" s="116" t="str">
        <f>IF(VLOOKUP(EK5,スケジュール設定!$A$4:$C$375,3,FALSE)=0,"",VLOOKUP(EK5,スケジュール設定!$A$4:$C$375,3,FALSE))</f>
        <v/>
      </c>
      <c r="EM5" s="115" t="str">
        <f>IF(EK5&lt;&gt;"",EK5+1,IF(WEEKDAY(EK1,1)=2,EK1,""))</f>
        <v/>
      </c>
      <c r="EN5" s="116" t="str">
        <f>IF(VLOOKUP(EM5,スケジュール設定!$A$4:$C$375,3,FALSE)=0,"",VLOOKUP(EM5,スケジュール設定!$A$4:$C$375,3,FALSE))</f>
        <v/>
      </c>
      <c r="EO5" s="115" t="str">
        <f>IF(EM5&lt;&gt;"",EM5+1,IF(WEEKDAY(EK1,1)=3,EK1,""))</f>
        <v/>
      </c>
      <c r="EP5" s="116" t="str">
        <f>IF(VLOOKUP(EO5,スケジュール設定!$A$4:$C$375,3,FALSE)=0,"",VLOOKUP(EO5,スケジュール設定!$A$4:$C$375,3,FALSE))</f>
        <v/>
      </c>
      <c r="EQ5" s="115" t="str">
        <f>IF(EO5&lt;&gt;"",EO5+1,IF(WEEKDAY(EK1,1)=4,EK1,""))</f>
        <v/>
      </c>
      <c r="ER5" s="116" t="str">
        <f>IF(VLOOKUP(EQ5,スケジュール設定!$A$4:$C$375,3,FALSE)=0,"",VLOOKUP(EQ5,スケジュール設定!$A$4:$C$375,3,FALSE))</f>
        <v/>
      </c>
      <c r="ES5" s="115" t="str">
        <f>IF(EQ5&lt;&gt;"",EQ5+1,IF(WEEKDAY(EK1,1)=5,EK1,""))</f>
        <v/>
      </c>
      <c r="ET5" s="116" t="str">
        <f>IF(VLOOKUP(ES5,スケジュール設定!$A$4:$C$375,3,FALSE)=0,"",VLOOKUP(ES5,スケジュール設定!$A$4:$C$375,3,FALSE))</f>
        <v/>
      </c>
      <c r="EU5" s="115">
        <f>IF(ES5&lt;&gt;"",ES5+1,IF(WEEKDAY(EK1,1)=6,EK1,""))</f>
        <v>43770</v>
      </c>
      <c r="EV5" s="116" t="str">
        <f>IF(VLOOKUP(EU5,スケジュール設定!$A$4:$C$375,3,FALSE)=0,"",VLOOKUP(EU5,スケジュール設定!$A$4:$C$375,3,FALSE))</f>
        <v/>
      </c>
      <c r="EW5" s="117">
        <f>IF(EU5&lt;&gt;"",EU5+1,IF(WEEKDAY(EK1,1)=7,EK1,""))</f>
        <v>43771</v>
      </c>
      <c r="EX5" s="116" t="str">
        <f>IF(VLOOKUP(EW5,スケジュール設定!$A$4:$C$375,3,FALSE)=0,"",VLOOKUP(EW5,スケジュール設定!$A$4:$C$375,3,FALSE))</f>
        <v/>
      </c>
      <c r="EY5" s="115">
        <f>IF(WEEKDAY(EY1,1)=1,EY1,"")</f>
        <v>43800</v>
      </c>
      <c r="EZ5" s="116" t="str">
        <f>IF(VLOOKUP(EY5,スケジュール設定!$A$4:$C$375,3,FALSE)=0,"",VLOOKUP(EY5,スケジュール設定!$A$4:$C$375,3,FALSE))</f>
        <v/>
      </c>
      <c r="FA5" s="115">
        <f>IF(EY5&lt;&gt;"",EY5+1,IF(WEEKDAY(EY1,1)=2,EY1,""))</f>
        <v>43801</v>
      </c>
      <c r="FB5" s="116" t="str">
        <f>IF(VLOOKUP(FA5,スケジュール設定!$A$4:$C$375,3,FALSE)=0,"",VLOOKUP(FA5,スケジュール設定!$A$4:$C$375,3,FALSE))</f>
        <v/>
      </c>
      <c r="FC5" s="115">
        <f>IF(FA5&lt;&gt;"",FA5+1,IF(WEEKDAY(EY1,1)=3,EY1,""))</f>
        <v>43802</v>
      </c>
      <c r="FD5" s="116" t="str">
        <f>IF(VLOOKUP(FC5,スケジュール設定!$A$4:$C$375,3,FALSE)=0,"",VLOOKUP(FC5,スケジュール設定!$A$4:$C$375,3,FALSE))</f>
        <v/>
      </c>
      <c r="FE5" s="115">
        <f>IF(FC5&lt;&gt;"",FC5+1,IF(WEEKDAY(EY1,1)=4,EY1,""))</f>
        <v>43803</v>
      </c>
      <c r="FF5" s="116" t="str">
        <f>IF(VLOOKUP(FE5,スケジュール設定!$A$4:$C$375,3,FALSE)=0,"",VLOOKUP(FE5,スケジュール設定!$A$4:$C$375,3,FALSE))</f>
        <v/>
      </c>
      <c r="FG5" s="115">
        <f>IF(FE5&lt;&gt;"",FE5+1,IF(WEEKDAY(EY1,1)=5,EY1,""))</f>
        <v>43804</v>
      </c>
      <c r="FH5" s="116" t="str">
        <f>IF(VLOOKUP(FG5,スケジュール設定!$A$4:$C$375,3,FALSE)=0,"",VLOOKUP(FG5,スケジュール設定!$A$4:$C$375,3,FALSE))</f>
        <v/>
      </c>
      <c r="FI5" s="115">
        <f>IF(FG5&lt;&gt;"",FG5+1,IF(WEEKDAY(EY1,1)=6,EY1,""))</f>
        <v>43805</v>
      </c>
      <c r="FJ5" s="116" t="str">
        <f>IF(VLOOKUP(FI5,スケジュール設定!$A$4:$C$375,3,FALSE)=0,"",VLOOKUP(FI5,スケジュール設定!$A$4:$C$375,3,FALSE))</f>
        <v/>
      </c>
      <c r="FK5" s="117">
        <f>IF(FI5&lt;&gt;"",FI5+1,IF(WEEKDAY(EY1,1)=7,EY1,""))</f>
        <v>43806</v>
      </c>
      <c r="FL5" s="116" t="str">
        <f>IF(VLOOKUP(FK5,スケジュール設定!$A$4:$C$375,3,FALSE)=0,"",VLOOKUP(FK5,スケジュール設定!$A$4:$C$375,3,FALSE))</f>
        <v/>
      </c>
    </row>
    <row r="6" spans="1:168" s="122" customFormat="1" ht="54.6" customHeight="1">
      <c r="A6" s="119">
        <f>M5+1</f>
        <v>43471</v>
      </c>
      <c r="B6" s="120" t="str">
        <f>IF(VLOOKUP(A6,スケジュール設定!$A$4:$C$375,3,FALSE)=0,"",VLOOKUP(A6,スケジュール設定!$A$4:$C$375,3,FALSE))</f>
        <v/>
      </c>
      <c r="C6" s="119">
        <f>A6+1</f>
        <v>43472</v>
      </c>
      <c r="D6" s="120" t="str">
        <f>IF(VLOOKUP(C6,スケジュール設定!$A$4:$C$375,3,FALSE)=0,"",VLOOKUP(C6,スケジュール設定!$A$4:$C$375,3,FALSE))</f>
        <v/>
      </c>
      <c r="E6" s="119">
        <f>C6+1</f>
        <v>43473</v>
      </c>
      <c r="F6" s="120" t="str">
        <f>IF(VLOOKUP(E6,スケジュール設定!$A$4:$C$375,3,FALSE)=0,"",VLOOKUP(E6,スケジュール設定!$A$4:$C$375,3,FALSE))</f>
        <v/>
      </c>
      <c r="G6" s="119">
        <f>E6+1</f>
        <v>43474</v>
      </c>
      <c r="H6" s="120" t="str">
        <f>IF(VLOOKUP(G6,スケジュール設定!$A$4:$C$375,3,FALSE)=0,"",VLOOKUP(G6,スケジュール設定!$A$4:$C$375,3,FALSE))</f>
        <v/>
      </c>
      <c r="I6" s="119">
        <f>G6+1</f>
        <v>43475</v>
      </c>
      <c r="J6" s="120" t="str">
        <f>IF(VLOOKUP(I6,スケジュール設定!$A$4:$C$375,3,FALSE)=0,"",VLOOKUP(I6,スケジュール設定!$A$4:$C$375,3,FALSE))</f>
        <v/>
      </c>
      <c r="K6" s="119">
        <f>I6+1</f>
        <v>43476</v>
      </c>
      <c r="L6" s="120" t="str">
        <f>IF(VLOOKUP(K6,スケジュール設定!$A$4:$C$375,3,FALSE)=0,"",VLOOKUP(K6,スケジュール設定!$A$4:$C$375,3,FALSE))</f>
        <v/>
      </c>
      <c r="M6" s="121">
        <f>K6+1</f>
        <v>43477</v>
      </c>
      <c r="N6" s="120" t="str">
        <f>IF(VLOOKUP(M6,スケジュール設定!$A$4:$C$375,3,FALSE)=0,"",VLOOKUP(M6,スケジュール設定!$A$4:$C$375,3,FALSE))</f>
        <v/>
      </c>
      <c r="O6" s="119">
        <f>AA5+1</f>
        <v>43499</v>
      </c>
      <c r="P6" s="120" t="str">
        <f>IF(VLOOKUP(O6,スケジュール設定!$A$4:$C$375,3,FALSE)=0,"",VLOOKUP(O6,スケジュール設定!$A$4:$C$375,3,FALSE))</f>
        <v/>
      </c>
      <c r="Q6" s="119">
        <f>O6+1</f>
        <v>43500</v>
      </c>
      <c r="R6" s="120" t="str">
        <f>IF(VLOOKUP(Q6,スケジュール設定!$A$4:$C$375,3,FALSE)=0,"",VLOOKUP(Q6,スケジュール設定!$A$4:$C$375,3,FALSE))</f>
        <v/>
      </c>
      <c r="S6" s="119">
        <f>Q6+1</f>
        <v>43501</v>
      </c>
      <c r="T6" s="120" t="str">
        <f>IF(VLOOKUP(S6,スケジュール設定!$A$4:$C$375,3,FALSE)=0,"",VLOOKUP(S6,スケジュール設定!$A$4:$C$375,3,FALSE))</f>
        <v/>
      </c>
      <c r="U6" s="119">
        <f>S6+1</f>
        <v>43502</v>
      </c>
      <c r="V6" s="120" t="str">
        <f>IF(VLOOKUP(U6,スケジュール設定!$A$4:$C$375,3,FALSE)=0,"",VLOOKUP(U6,スケジュール設定!$A$4:$C$375,3,FALSE))</f>
        <v/>
      </c>
      <c r="W6" s="119">
        <f>U6+1</f>
        <v>43503</v>
      </c>
      <c r="X6" s="120" t="str">
        <f>IF(VLOOKUP(W6,スケジュール設定!$A$4:$C$375,3,FALSE)=0,"",VLOOKUP(W6,スケジュール設定!$A$4:$C$375,3,FALSE))</f>
        <v/>
      </c>
      <c r="Y6" s="119">
        <f>W6+1</f>
        <v>43504</v>
      </c>
      <c r="Z6" s="120" t="str">
        <f>IF(VLOOKUP(Y6,スケジュール設定!$A$4:$C$375,3,FALSE)=0,"",VLOOKUP(Y6,スケジュール設定!$A$4:$C$375,3,FALSE))</f>
        <v/>
      </c>
      <c r="AA6" s="121">
        <f>Y6+1</f>
        <v>43505</v>
      </c>
      <c r="AB6" s="120" t="str">
        <f>IF(VLOOKUP(AA6,スケジュール設定!$A$4:$C$375,3,FALSE)=0,"",VLOOKUP(AA6,スケジュール設定!$A$4:$C$375,3,FALSE))</f>
        <v/>
      </c>
      <c r="AC6" s="119">
        <f>AO5+1</f>
        <v>43527</v>
      </c>
      <c r="AD6" s="120" t="str">
        <f>IF(VLOOKUP(AC6,スケジュール設定!$A$4:$C$375,3,FALSE)=0,"",VLOOKUP(AC6,スケジュール設定!$A$4:$C$375,3,FALSE))</f>
        <v/>
      </c>
      <c r="AE6" s="119">
        <f>AC6+1</f>
        <v>43528</v>
      </c>
      <c r="AF6" s="120" t="str">
        <f>IF(VLOOKUP(AE6,スケジュール設定!$A$4:$C$375,3,FALSE)=0,"",VLOOKUP(AE6,スケジュール設定!$A$4:$C$375,3,FALSE))</f>
        <v/>
      </c>
      <c r="AG6" s="119">
        <f>AE6+1</f>
        <v>43529</v>
      </c>
      <c r="AH6" s="120" t="str">
        <f>IF(VLOOKUP(AG6,スケジュール設定!$A$4:$C$375,3,FALSE)=0,"",VLOOKUP(AG6,スケジュール設定!$A$4:$C$375,3,FALSE))</f>
        <v/>
      </c>
      <c r="AI6" s="119">
        <f>AG6+1</f>
        <v>43530</v>
      </c>
      <c r="AJ6" s="120" t="str">
        <f>IF(VLOOKUP(AI6,スケジュール設定!$A$4:$C$375,3,FALSE)=0,"",VLOOKUP(AI6,スケジュール設定!$A$4:$C$375,3,FALSE))</f>
        <v/>
      </c>
      <c r="AK6" s="119">
        <f>AI6+1</f>
        <v>43531</v>
      </c>
      <c r="AL6" s="120" t="str">
        <f>IF(VLOOKUP(AK6,スケジュール設定!$A$4:$C$375,3,FALSE)=0,"",VLOOKUP(AK6,スケジュール設定!$A$4:$C$375,3,FALSE))</f>
        <v/>
      </c>
      <c r="AM6" s="119">
        <f>AK6+1</f>
        <v>43532</v>
      </c>
      <c r="AN6" s="120" t="str">
        <f>IF(VLOOKUP(AM6,スケジュール設定!$A$4:$C$375,3,FALSE)=0,"",VLOOKUP(AM6,スケジュール設定!$A$4:$C$375,3,FALSE))</f>
        <v/>
      </c>
      <c r="AO6" s="121">
        <f>AM6+1</f>
        <v>43533</v>
      </c>
      <c r="AP6" s="120" t="str">
        <f>IF(VLOOKUP(AO6,スケジュール設定!$A$4:$C$375,3,FALSE)=0,"",VLOOKUP(AO6,スケジュール設定!$A$4:$C$375,3,FALSE))</f>
        <v/>
      </c>
      <c r="AQ6" s="119">
        <f>BC5+1</f>
        <v>43562</v>
      </c>
      <c r="AR6" s="120" t="str">
        <f>IF(VLOOKUP(AQ6,スケジュール設定!$A$4:$C$375,3,FALSE)=0,"",VLOOKUP(AQ6,スケジュール設定!$A$4:$C$375,3,FALSE))</f>
        <v/>
      </c>
      <c r="AS6" s="119">
        <f>AQ6+1</f>
        <v>43563</v>
      </c>
      <c r="AT6" s="120" t="str">
        <f>IF(VLOOKUP(AS6,スケジュール設定!$A$4:$C$375,3,FALSE)=0,"",VLOOKUP(AS6,スケジュール設定!$A$4:$C$375,3,FALSE))</f>
        <v/>
      </c>
      <c r="AU6" s="119">
        <f>AS6+1</f>
        <v>43564</v>
      </c>
      <c r="AV6" s="120" t="str">
        <f>IF(VLOOKUP(AU6,スケジュール設定!$A$4:$C$375,3,FALSE)=0,"",VLOOKUP(AU6,スケジュール設定!$A$4:$C$375,3,FALSE))</f>
        <v/>
      </c>
      <c r="AW6" s="119">
        <f>AU6+1</f>
        <v>43565</v>
      </c>
      <c r="AX6" s="120" t="str">
        <f>IF(VLOOKUP(AW6,スケジュール設定!$A$4:$C$375,3,FALSE)=0,"",VLOOKUP(AW6,スケジュール設定!$A$4:$C$375,3,FALSE))</f>
        <v/>
      </c>
      <c r="AY6" s="119">
        <f>AW6+1</f>
        <v>43566</v>
      </c>
      <c r="AZ6" s="120" t="str">
        <f>IF(VLOOKUP(AY6,スケジュール設定!$A$4:$C$375,3,FALSE)=0,"",VLOOKUP(AY6,スケジュール設定!$A$4:$C$375,3,FALSE))</f>
        <v/>
      </c>
      <c r="BA6" s="119">
        <f>AY6+1</f>
        <v>43567</v>
      </c>
      <c r="BB6" s="120" t="str">
        <f>IF(VLOOKUP(BA6,スケジュール設定!$A$4:$C$375,3,FALSE)=0,"",VLOOKUP(BA6,スケジュール設定!$A$4:$C$375,3,FALSE))</f>
        <v/>
      </c>
      <c r="BC6" s="121">
        <f>BA6+1</f>
        <v>43568</v>
      </c>
      <c r="BD6" s="120" t="str">
        <f>IF(VLOOKUP(BC6,スケジュール設定!$A$4:$C$375,3,FALSE)=0,"",VLOOKUP(BC6,スケジュール設定!$A$4:$C$375,3,FALSE))</f>
        <v/>
      </c>
      <c r="BE6" s="119">
        <f>BQ5+1</f>
        <v>43590</v>
      </c>
      <c r="BF6" s="120" t="str">
        <f>IF(VLOOKUP(BE6,スケジュール設定!$A$4:$C$375,3,FALSE)=0,"",VLOOKUP(BE6,スケジュール設定!$A$4:$C$375,3,FALSE))</f>
        <v>こどもの日</v>
      </c>
      <c r="BG6" s="119">
        <f>BE6+1</f>
        <v>43591</v>
      </c>
      <c r="BH6" s="120" t="str">
        <f>IF(VLOOKUP(BG6,スケジュール設定!$A$4:$C$375,3,FALSE)=0,"",VLOOKUP(BG6,スケジュール設定!$A$4:$C$375,3,FALSE))</f>
        <v>振替休日</v>
      </c>
      <c r="BI6" s="119">
        <f>BG6+1</f>
        <v>43592</v>
      </c>
      <c r="BJ6" s="120" t="str">
        <f>IF(VLOOKUP(BI6,スケジュール設定!$A$4:$C$375,3,FALSE)=0,"",VLOOKUP(BI6,スケジュール設定!$A$4:$C$375,3,FALSE))</f>
        <v/>
      </c>
      <c r="BK6" s="119">
        <f>BI6+1</f>
        <v>43593</v>
      </c>
      <c r="BL6" s="120" t="str">
        <f>IF(VLOOKUP(BK6,スケジュール設定!$A$4:$C$375,3,FALSE)=0,"",VLOOKUP(BK6,スケジュール設定!$A$4:$C$375,3,FALSE))</f>
        <v/>
      </c>
      <c r="BM6" s="119">
        <f>BK6+1</f>
        <v>43594</v>
      </c>
      <c r="BN6" s="120" t="str">
        <f>IF(VLOOKUP(BM6,スケジュール設定!$A$4:$C$375,3,FALSE)=0,"",VLOOKUP(BM6,スケジュール設定!$A$4:$C$375,3,FALSE))</f>
        <v/>
      </c>
      <c r="BO6" s="119">
        <f>BM6+1</f>
        <v>43595</v>
      </c>
      <c r="BP6" s="120" t="str">
        <f>IF(VLOOKUP(BO6,スケジュール設定!$A$4:$C$375,3,FALSE)=0,"",VLOOKUP(BO6,スケジュール設定!$A$4:$C$375,3,FALSE))</f>
        <v/>
      </c>
      <c r="BQ6" s="121">
        <f>BO6+1</f>
        <v>43596</v>
      </c>
      <c r="BR6" s="120" t="str">
        <f>IF(VLOOKUP(BQ6,スケジュール設定!$A$4:$C$375,3,FALSE)=0,"",VLOOKUP(BQ6,スケジュール設定!$A$4:$C$375,3,FALSE))</f>
        <v/>
      </c>
      <c r="BS6" s="119">
        <f>CE5+1</f>
        <v>43618</v>
      </c>
      <c r="BT6" s="120" t="str">
        <f>IF(VLOOKUP(BS6,スケジュール設定!$A$4:$C$375,3,FALSE)=0,"",VLOOKUP(BS6,スケジュール設定!$A$4:$C$375,3,FALSE))</f>
        <v/>
      </c>
      <c r="BU6" s="119">
        <f>BS6+1</f>
        <v>43619</v>
      </c>
      <c r="BV6" s="120" t="str">
        <f>IF(VLOOKUP(BU6,スケジュール設定!$A$4:$C$375,3,FALSE)=0,"",VLOOKUP(BU6,スケジュール設定!$A$4:$C$375,3,FALSE))</f>
        <v/>
      </c>
      <c r="BW6" s="119">
        <f>BU6+1</f>
        <v>43620</v>
      </c>
      <c r="BX6" s="120" t="str">
        <f>IF(VLOOKUP(BW6,スケジュール設定!$A$4:$C$375,3,FALSE)=0,"",VLOOKUP(BW6,スケジュール設定!$A$4:$C$375,3,FALSE))</f>
        <v/>
      </c>
      <c r="BY6" s="119">
        <f>BW6+1</f>
        <v>43621</v>
      </c>
      <c r="BZ6" s="120" t="str">
        <f>IF(VLOOKUP(BY6,スケジュール設定!$A$4:$C$375,3,FALSE)=0,"",VLOOKUP(BY6,スケジュール設定!$A$4:$C$375,3,FALSE))</f>
        <v/>
      </c>
      <c r="CA6" s="119">
        <f>BY6+1</f>
        <v>43622</v>
      </c>
      <c r="CB6" s="120" t="str">
        <f>IF(VLOOKUP(CA6,スケジュール設定!$A$4:$C$375,3,FALSE)=0,"",VLOOKUP(CA6,スケジュール設定!$A$4:$C$375,3,FALSE))</f>
        <v/>
      </c>
      <c r="CC6" s="119">
        <f>CA6+1</f>
        <v>43623</v>
      </c>
      <c r="CD6" s="120" t="str">
        <f>IF(VLOOKUP(CC6,スケジュール設定!$A$4:$C$375,3,FALSE)=0,"",VLOOKUP(CC6,スケジュール設定!$A$4:$C$375,3,FALSE))</f>
        <v/>
      </c>
      <c r="CE6" s="121">
        <f>CC6+1</f>
        <v>43624</v>
      </c>
      <c r="CF6" s="120" t="str">
        <f>IF(VLOOKUP(CE6,スケジュール設定!$A$4:$C$375,3,FALSE)=0,"",VLOOKUP(CE6,スケジュール設定!$A$4:$C$375,3,FALSE))</f>
        <v/>
      </c>
      <c r="CG6" s="119">
        <f>CS5+1</f>
        <v>43653</v>
      </c>
      <c r="CH6" s="120" t="str">
        <f>IF(VLOOKUP(CG6,スケジュール設定!$A$4:$C$375,3,FALSE)=0,"",VLOOKUP(CG6,スケジュール設定!$A$4:$C$375,3,FALSE))</f>
        <v/>
      </c>
      <c r="CI6" s="119">
        <f>CG6+1</f>
        <v>43654</v>
      </c>
      <c r="CJ6" s="120" t="str">
        <f>IF(VLOOKUP(CI6,スケジュール設定!$A$4:$C$375,3,FALSE)=0,"",VLOOKUP(CI6,スケジュール設定!$A$4:$C$375,3,FALSE))</f>
        <v/>
      </c>
      <c r="CK6" s="119">
        <f>CI6+1</f>
        <v>43655</v>
      </c>
      <c r="CL6" s="120" t="str">
        <f>IF(VLOOKUP(CK6,スケジュール設定!$A$4:$C$375,3,FALSE)=0,"",VLOOKUP(CK6,スケジュール設定!$A$4:$C$375,3,FALSE))</f>
        <v/>
      </c>
      <c r="CM6" s="119">
        <f>CK6+1</f>
        <v>43656</v>
      </c>
      <c r="CN6" s="120" t="str">
        <f>IF(VLOOKUP(CM6,スケジュール設定!$A$4:$C$375,3,FALSE)=0,"",VLOOKUP(CM6,スケジュール設定!$A$4:$C$375,3,FALSE))</f>
        <v/>
      </c>
      <c r="CO6" s="119">
        <f>CM6+1</f>
        <v>43657</v>
      </c>
      <c r="CP6" s="120" t="str">
        <f>IF(VLOOKUP(CO6,スケジュール設定!$A$4:$C$375,3,FALSE)=0,"",VLOOKUP(CO6,スケジュール設定!$A$4:$C$375,3,FALSE))</f>
        <v/>
      </c>
      <c r="CQ6" s="119">
        <f>CO6+1</f>
        <v>43658</v>
      </c>
      <c r="CR6" s="120" t="str">
        <f>IF(VLOOKUP(CQ6,スケジュール設定!$A$4:$C$375,3,FALSE)=0,"",VLOOKUP(CQ6,スケジュール設定!$A$4:$C$375,3,FALSE))</f>
        <v/>
      </c>
      <c r="CS6" s="121">
        <f>CQ6+1</f>
        <v>43659</v>
      </c>
      <c r="CT6" s="120" t="str">
        <f>IF(VLOOKUP(CS6,スケジュール設定!$A$4:$C$375,3,FALSE)=0,"",VLOOKUP(CS6,スケジュール設定!$A$4:$C$375,3,FALSE))</f>
        <v/>
      </c>
      <c r="CU6" s="119">
        <f>DG5+1</f>
        <v>43681</v>
      </c>
      <c r="CV6" s="120" t="str">
        <f>IF(VLOOKUP(CU6,スケジュール設定!$A$4:$C$375,3,FALSE)=0,"",VLOOKUP(CU6,スケジュール設定!$A$4:$C$375,3,FALSE))</f>
        <v/>
      </c>
      <c r="CW6" s="119">
        <f>CU6+1</f>
        <v>43682</v>
      </c>
      <c r="CX6" s="120" t="str">
        <f>IF(VLOOKUP(CW6,スケジュール設定!$A$4:$C$375,3,FALSE)=0,"",VLOOKUP(CW6,スケジュール設定!$A$4:$C$375,3,FALSE))</f>
        <v/>
      </c>
      <c r="CY6" s="119">
        <f>CW6+1</f>
        <v>43683</v>
      </c>
      <c r="CZ6" s="120" t="str">
        <f>IF(VLOOKUP(CY6,スケジュール設定!$A$4:$C$375,3,FALSE)=0,"",VLOOKUP(CY6,スケジュール設定!$A$4:$C$375,3,FALSE))</f>
        <v/>
      </c>
      <c r="DA6" s="119">
        <f>CY6+1</f>
        <v>43684</v>
      </c>
      <c r="DB6" s="120" t="str">
        <f>IF(VLOOKUP(DA6,スケジュール設定!$A$4:$C$375,3,FALSE)=0,"",VLOOKUP(DA6,スケジュール設定!$A$4:$C$375,3,FALSE))</f>
        <v/>
      </c>
      <c r="DC6" s="119">
        <f>DA6+1</f>
        <v>43685</v>
      </c>
      <c r="DD6" s="120" t="str">
        <f>IF(VLOOKUP(DC6,スケジュール設定!$A$4:$C$375,3,FALSE)=0,"",VLOOKUP(DC6,スケジュール設定!$A$4:$C$375,3,FALSE))</f>
        <v/>
      </c>
      <c r="DE6" s="119">
        <f>DC6+1</f>
        <v>43686</v>
      </c>
      <c r="DF6" s="120" t="str">
        <f>IF(VLOOKUP(DE6,スケジュール設定!$A$4:$C$375,3,FALSE)=0,"",VLOOKUP(DE6,スケジュール設定!$A$4:$C$375,3,FALSE))</f>
        <v/>
      </c>
      <c r="DG6" s="121">
        <f>DE6+1</f>
        <v>43687</v>
      </c>
      <c r="DH6" s="120" t="str">
        <f>IF(VLOOKUP(DG6,スケジュール設定!$A$4:$C$375,3,FALSE)=0,"",VLOOKUP(DG6,スケジュール設定!$A$4:$C$375,3,FALSE))</f>
        <v/>
      </c>
      <c r="DI6" s="119">
        <f>DU5+1</f>
        <v>43716</v>
      </c>
      <c r="DJ6" s="120" t="str">
        <f>IF(VLOOKUP(DI6,スケジュール設定!$A$4:$C$375,3,FALSE)=0,"",VLOOKUP(DI6,スケジュール設定!$A$4:$C$375,3,FALSE))</f>
        <v/>
      </c>
      <c r="DK6" s="119">
        <f>DI6+1</f>
        <v>43717</v>
      </c>
      <c r="DL6" s="120" t="str">
        <f>IF(VLOOKUP(DK6,スケジュール設定!$A$4:$C$375,3,FALSE)=0,"",VLOOKUP(DK6,スケジュール設定!$A$4:$C$375,3,FALSE))</f>
        <v/>
      </c>
      <c r="DM6" s="119">
        <f>DK6+1</f>
        <v>43718</v>
      </c>
      <c r="DN6" s="120" t="str">
        <f>IF(VLOOKUP(DM6,スケジュール設定!$A$4:$C$375,3,FALSE)=0,"",VLOOKUP(DM6,スケジュール設定!$A$4:$C$375,3,FALSE))</f>
        <v/>
      </c>
      <c r="DO6" s="119">
        <f>DM6+1</f>
        <v>43719</v>
      </c>
      <c r="DP6" s="120" t="str">
        <f>IF(VLOOKUP(DO6,スケジュール設定!$A$4:$C$375,3,FALSE)=0,"",VLOOKUP(DO6,スケジュール設定!$A$4:$C$375,3,FALSE))</f>
        <v/>
      </c>
      <c r="DQ6" s="119">
        <f>DO6+1</f>
        <v>43720</v>
      </c>
      <c r="DR6" s="120" t="str">
        <f>IF(VLOOKUP(DQ6,スケジュール設定!$A$4:$C$375,3,FALSE)=0,"",VLOOKUP(DQ6,スケジュール設定!$A$4:$C$375,3,FALSE))</f>
        <v/>
      </c>
      <c r="DS6" s="119">
        <f>DQ6+1</f>
        <v>43721</v>
      </c>
      <c r="DT6" s="120" t="str">
        <f>IF(VLOOKUP(DS6,スケジュール設定!$A$4:$C$375,3,FALSE)=0,"",VLOOKUP(DS6,スケジュール設定!$A$4:$C$375,3,FALSE))</f>
        <v/>
      </c>
      <c r="DU6" s="121">
        <f>DS6+1</f>
        <v>43722</v>
      </c>
      <c r="DV6" s="120" t="str">
        <f>IF(VLOOKUP(DU6,スケジュール設定!$A$4:$C$375,3,FALSE)=0,"",VLOOKUP(DU6,スケジュール設定!$A$4:$C$375,3,FALSE))</f>
        <v/>
      </c>
      <c r="DW6" s="119">
        <f>EI5+1</f>
        <v>43744</v>
      </c>
      <c r="DX6" s="120" t="str">
        <f>IF(VLOOKUP(DW6,スケジュール設定!$A$4:$C$375,3,FALSE)=0,"",VLOOKUP(DW6,スケジュール設定!$A$4:$C$375,3,FALSE))</f>
        <v/>
      </c>
      <c r="DY6" s="119">
        <f>DW6+1</f>
        <v>43745</v>
      </c>
      <c r="DZ6" s="120" t="str">
        <f>IF(VLOOKUP(DY6,スケジュール設定!$A$4:$C$375,3,FALSE)=0,"",VLOOKUP(DY6,スケジュール設定!$A$4:$C$375,3,FALSE))</f>
        <v/>
      </c>
      <c r="EA6" s="119">
        <f>DY6+1</f>
        <v>43746</v>
      </c>
      <c r="EB6" s="120" t="str">
        <f>IF(VLOOKUP(EA6,スケジュール設定!$A$4:$C$375,3,FALSE)=0,"",VLOOKUP(EA6,スケジュール設定!$A$4:$C$375,3,FALSE))</f>
        <v/>
      </c>
      <c r="EC6" s="119">
        <f>EA6+1</f>
        <v>43747</v>
      </c>
      <c r="ED6" s="120" t="str">
        <f>IF(VLOOKUP(EC6,スケジュール設定!$A$4:$C$375,3,FALSE)=0,"",VLOOKUP(EC6,スケジュール設定!$A$4:$C$375,3,FALSE))</f>
        <v/>
      </c>
      <c r="EE6" s="119">
        <f>EC6+1</f>
        <v>43748</v>
      </c>
      <c r="EF6" s="120" t="str">
        <f>IF(VLOOKUP(EE6,スケジュール設定!$A$4:$C$375,3,FALSE)=0,"",VLOOKUP(EE6,スケジュール設定!$A$4:$C$375,3,FALSE))</f>
        <v/>
      </c>
      <c r="EG6" s="119">
        <f>EE6+1</f>
        <v>43749</v>
      </c>
      <c r="EH6" s="120" t="str">
        <f>IF(VLOOKUP(EG6,スケジュール設定!$A$4:$C$375,3,FALSE)=0,"",VLOOKUP(EG6,スケジュール設定!$A$4:$C$375,3,FALSE))</f>
        <v/>
      </c>
      <c r="EI6" s="121">
        <f>EG6+1</f>
        <v>43750</v>
      </c>
      <c r="EJ6" s="120" t="str">
        <f>IF(VLOOKUP(EI6,スケジュール設定!$A$4:$C$375,3,FALSE)=0,"",VLOOKUP(EI6,スケジュール設定!$A$4:$C$375,3,FALSE))</f>
        <v/>
      </c>
      <c r="EK6" s="119">
        <f>EW5+1</f>
        <v>43772</v>
      </c>
      <c r="EL6" s="120" t="str">
        <f>IF(VLOOKUP(EK6,スケジュール設定!$A$4:$C$375,3,FALSE)=0,"",VLOOKUP(EK6,スケジュール設定!$A$4:$C$375,3,FALSE))</f>
        <v>文化の日</v>
      </c>
      <c r="EM6" s="119">
        <f>EK6+1</f>
        <v>43773</v>
      </c>
      <c r="EN6" s="120" t="str">
        <f>IF(VLOOKUP(EM6,スケジュール設定!$A$4:$C$375,3,FALSE)=0,"",VLOOKUP(EM6,スケジュール設定!$A$4:$C$375,3,FALSE))</f>
        <v>振替休日</v>
      </c>
      <c r="EO6" s="119">
        <f>EM6+1</f>
        <v>43774</v>
      </c>
      <c r="EP6" s="120" t="str">
        <f>IF(VLOOKUP(EO6,スケジュール設定!$A$4:$C$375,3,FALSE)=0,"",VLOOKUP(EO6,スケジュール設定!$A$4:$C$375,3,FALSE))</f>
        <v/>
      </c>
      <c r="EQ6" s="119">
        <f>EO6+1</f>
        <v>43775</v>
      </c>
      <c r="ER6" s="120" t="str">
        <f>IF(VLOOKUP(EQ6,スケジュール設定!$A$4:$C$375,3,FALSE)=0,"",VLOOKUP(EQ6,スケジュール設定!$A$4:$C$375,3,FALSE))</f>
        <v/>
      </c>
      <c r="ES6" s="119">
        <f>EQ6+1</f>
        <v>43776</v>
      </c>
      <c r="ET6" s="120" t="str">
        <f>IF(VLOOKUP(ES6,スケジュール設定!$A$4:$C$375,3,FALSE)=0,"",VLOOKUP(ES6,スケジュール設定!$A$4:$C$375,3,FALSE))</f>
        <v/>
      </c>
      <c r="EU6" s="119">
        <f>ES6+1</f>
        <v>43777</v>
      </c>
      <c r="EV6" s="120" t="str">
        <f>IF(VLOOKUP(EU6,スケジュール設定!$A$4:$C$375,3,FALSE)=0,"",VLOOKUP(EU6,スケジュール設定!$A$4:$C$375,3,FALSE))</f>
        <v/>
      </c>
      <c r="EW6" s="121">
        <f>EU6+1</f>
        <v>43778</v>
      </c>
      <c r="EX6" s="120" t="str">
        <f>IF(VLOOKUP(EW6,スケジュール設定!$A$4:$C$375,3,FALSE)=0,"",VLOOKUP(EW6,スケジュール設定!$A$4:$C$375,3,FALSE))</f>
        <v/>
      </c>
      <c r="EY6" s="119">
        <f>FK5+1</f>
        <v>43807</v>
      </c>
      <c r="EZ6" s="120" t="str">
        <f>IF(VLOOKUP(EY6,スケジュール設定!$A$4:$C$375,3,FALSE)=0,"",VLOOKUP(EY6,スケジュール設定!$A$4:$C$375,3,FALSE))</f>
        <v/>
      </c>
      <c r="FA6" s="119">
        <f>EY6+1</f>
        <v>43808</v>
      </c>
      <c r="FB6" s="120" t="str">
        <f>IF(VLOOKUP(FA6,スケジュール設定!$A$4:$C$375,3,FALSE)=0,"",VLOOKUP(FA6,スケジュール設定!$A$4:$C$375,3,FALSE))</f>
        <v/>
      </c>
      <c r="FC6" s="119">
        <f>FA6+1</f>
        <v>43809</v>
      </c>
      <c r="FD6" s="120" t="str">
        <f>IF(VLOOKUP(FC6,スケジュール設定!$A$4:$C$375,3,FALSE)=0,"",VLOOKUP(FC6,スケジュール設定!$A$4:$C$375,3,FALSE))</f>
        <v/>
      </c>
      <c r="FE6" s="119">
        <f>FC6+1</f>
        <v>43810</v>
      </c>
      <c r="FF6" s="120" t="str">
        <f>IF(VLOOKUP(FE6,スケジュール設定!$A$4:$C$375,3,FALSE)=0,"",VLOOKUP(FE6,スケジュール設定!$A$4:$C$375,3,FALSE))</f>
        <v/>
      </c>
      <c r="FG6" s="119">
        <f>FE6+1</f>
        <v>43811</v>
      </c>
      <c r="FH6" s="120" t="str">
        <f>IF(VLOOKUP(FG6,スケジュール設定!$A$4:$C$375,3,FALSE)=0,"",VLOOKUP(FG6,スケジュール設定!$A$4:$C$375,3,FALSE))</f>
        <v/>
      </c>
      <c r="FI6" s="119">
        <f>FG6+1</f>
        <v>43812</v>
      </c>
      <c r="FJ6" s="120" t="str">
        <f>IF(VLOOKUP(FI6,スケジュール設定!$A$4:$C$375,3,FALSE)=0,"",VLOOKUP(FI6,スケジュール設定!$A$4:$C$375,3,FALSE))</f>
        <v/>
      </c>
      <c r="FK6" s="121">
        <f>FI6+1</f>
        <v>43813</v>
      </c>
      <c r="FL6" s="120" t="str">
        <f>IF(VLOOKUP(FK6,スケジュール設定!$A$4:$C$375,3,FALSE)=0,"",VLOOKUP(FK6,スケジュール設定!$A$4:$C$375,3,FALSE))</f>
        <v/>
      </c>
    </row>
    <row r="7" spans="1:168" s="122" customFormat="1" ht="54.6" customHeight="1">
      <c r="A7" s="115">
        <f>M6+1</f>
        <v>43478</v>
      </c>
      <c r="B7" s="120" t="str">
        <f>IF(VLOOKUP(A7,スケジュール設定!$A$4:$C$375,3,FALSE)=0,"",VLOOKUP(A7,スケジュール設定!$A$4:$C$375,3,FALSE))</f>
        <v/>
      </c>
      <c r="C7" s="115">
        <f>A7+1</f>
        <v>43479</v>
      </c>
      <c r="D7" s="120" t="str">
        <f>IF(VLOOKUP(C7,スケジュール設定!$A$4:$C$375,3,FALSE)=0,"",VLOOKUP(C7,スケジュール設定!$A$4:$C$375,3,FALSE))</f>
        <v>成人の日</v>
      </c>
      <c r="E7" s="115">
        <f>C7+1</f>
        <v>43480</v>
      </c>
      <c r="F7" s="120" t="str">
        <f>IF(VLOOKUP(E7,スケジュール設定!$A$4:$C$375,3,FALSE)=0,"",VLOOKUP(E7,スケジュール設定!$A$4:$C$375,3,FALSE))</f>
        <v/>
      </c>
      <c r="G7" s="115">
        <f>E7+1</f>
        <v>43481</v>
      </c>
      <c r="H7" s="120" t="str">
        <f>IF(VLOOKUP(G7,スケジュール設定!$A$4:$C$375,3,FALSE)=0,"",VLOOKUP(G7,スケジュール設定!$A$4:$C$375,3,FALSE))</f>
        <v/>
      </c>
      <c r="I7" s="115">
        <f>G7+1</f>
        <v>43482</v>
      </c>
      <c r="J7" s="120" t="str">
        <f>IF(VLOOKUP(I7,スケジュール設定!$A$4:$C$375,3,FALSE)=0,"",VLOOKUP(I7,スケジュール設定!$A$4:$C$375,3,FALSE))</f>
        <v/>
      </c>
      <c r="K7" s="115">
        <f>I7+1</f>
        <v>43483</v>
      </c>
      <c r="L7" s="120" t="str">
        <f>IF(VLOOKUP(K7,スケジュール設定!$A$4:$C$375,3,FALSE)=0,"",VLOOKUP(K7,スケジュール設定!$A$4:$C$375,3,FALSE))</f>
        <v/>
      </c>
      <c r="M7" s="117">
        <f>K7+1</f>
        <v>43484</v>
      </c>
      <c r="N7" s="120" t="str">
        <f>IF(VLOOKUP(M7,スケジュール設定!$A$4:$C$375,3,FALSE)=0,"",VLOOKUP(M7,スケジュール設定!$A$4:$C$375,3,FALSE))</f>
        <v/>
      </c>
      <c r="O7" s="115">
        <f>AA6+1</f>
        <v>43506</v>
      </c>
      <c r="P7" s="120" t="str">
        <f>IF(VLOOKUP(O7,スケジュール設定!$A$4:$C$375,3,FALSE)=0,"",VLOOKUP(O7,スケジュール設定!$A$4:$C$375,3,FALSE))</f>
        <v/>
      </c>
      <c r="Q7" s="115">
        <f>O7+1</f>
        <v>43507</v>
      </c>
      <c r="R7" s="120" t="str">
        <f>IF(VLOOKUP(Q7,スケジュール設定!$A$4:$C$375,3,FALSE)=0,"",VLOOKUP(Q7,スケジュール設定!$A$4:$C$375,3,FALSE))</f>
        <v>建国記念の日</v>
      </c>
      <c r="S7" s="115">
        <f>Q7+1</f>
        <v>43508</v>
      </c>
      <c r="T7" s="120" t="str">
        <f>IF(VLOOKUP(S7,スケジュール設定!$A$4:$C$375,3,FALSE)=0,"",VLOOKUP(S7,スケジュール設定!$A$4:$C$375,3,FALSE))</f>
        <v/>
      </c>
      <c r="U7" s="115">
        <f>S7+1</f>
        <v>43509</v>
      </c>
      <c r="V7" s="120" t="str">
        <f>IF(VLOOKUP(U7,スケジュール設定!$A$4:$C$375,3,FALSE)=0,"",VLOOKUP(U7,スケジュール設定!$A$4:$C$375,3,FALSE))</f>
        <v/>
      </c>
      <c r="W7" s="115">
        <f>U7+1</f>
        <v>43510</v>
      </c>
      <c r="X7" s="120" t="str">
        <f>IF(VLOOKUP(W7,スケジュール設定!$A$4:$C$375,3,FALSE)=0,"",VLOOKUP(W7,スケジュール設定!$A$4:$C$375,3,FALSE))</f>
        <v/>
      </c>
      <c r="Y7" s="115">
        <f>W7+1</f>
        <v>43511</v>
      </c>
      <c r="Z7" s="120" t="str">
        <f>IF(VLOOKUP(Y7,スケジュール設定!$A$4:$C$375,3,FALSE)=0,"",VLOOKUP(Y7,スケジュール設定!$A$4:$C$375,3,FALSE))</f>
        <v/>
      </c>
      <c r="AA7" s="117">
        <f>Y7+1</f>
        <v>43512</v>
      </c>
      <c r="AB7" s="120" t="str">
        <f>IF(VLOOKUP(AA7,スケジュール設定!$A$4:$C$375,3,FALSE)=0,"",VLOOKUP(AA7,スケジュール設定!$A$4:$C$375,3,FALSE))</f>
        <v/>
      </c>
      <c r="AC7" s="115">
        <f>AO6+1</f>
        <v>43534</v>
      </c>
      <c r="AD7" s="120" t="str">
        <f>IF(VLOOKUP(AC7,スケジュール設定!$A$4:$C$375,3,FALSE)=0,"",VLOOKUP(AC7,スケジュール設定!$A$4:$C$375,3,FALSE))</f>
        <v/>
      </c>
      <c r="AE7" s="115">
        <f>AC7+1</f>
        <v>43535</v>
      </c>
      <c r="AF7" s="120" t="str">
        <f>IF(VLOOKUP(AE7,スケジュール設定!$A$4:$C$375,3,FALSE)=0,"",VLOOKUP(AE7,スケジュール設定!$A$4:$C$375,3,FALSE))</f>
        <v/>
      </c>
      <c r="AG7" s="115">
        <f>AE7+1</f>
        <v>43536</v>
      </c>
      <c r="AH7" s="120" t="str">
        <f>IF(VLOOKUP(AG7,スケジュール設定!$A$4:$C$375,3,FALSE)=0,"",VLOOKUP(AG7,スケジュール設定!$A$4:$C$375,3,FALSE))</f>
        <v/>
      </c>
      <c r="AI7" s="115">
        <f>AG7+1</f>
        <v>43537</v>
      </c>
      <c r="AJ7" s="120" t="str">
        <f>IF(VLOOKUP(AI7,スケジュール設定!$A$4:$C$375,3,FALSE)=0,"",VLOOKUP(AI7,スケジュール設定!$A$4:$C$375,3,FALSE))</f>
        <v/>
      </c>
      <c r="AK7" s="115">
        <f>AI7+1</f>
        <v>43538</v>
      </c>
      <c r="AL7" s="120" t="str">
        <f>IF(VLOOKUP(AK7,スケジュール設定!$A$4:$C$375,3,FALSE)=0,"",VLOOKUP(AK7,スケジュール設定!$A$4:$C$375,3,FALSE))</f>
        <v/>
      </c>
      <c r="AM7" s="115">
        <f>AK7+1</f>
        <v>43539</v>
      </c>
      <c r="AN7" s="120" t="str">
        <f>IF(VLOOKUP(AM7,スケジュール設定!$A$4:$C$375,3,FALSE)=0,"",VLOOKUP(AM7,スケジュール設定!$A$4:$C$375,3,FALSE))</f>
        <v/>
      </c>
      <c r="AO7" s="117">
        <f>AM7+1</f>
        <v>43540</v>
      </c>
      <c r="AP7" s="120" t="str">
        <f>IF(VLOOKUP(AO7,スケジュール設定!$A$4:$C$375,3,FALSE)=0,"",VLOOKUP(AO7,スケジュール設定!$A$4:$C$375,3,FALSE))</f>
        <v/>
      </c>
      <c r="AQ7" s="115">
        <f>BC6+1</f>
        <v>43569</v>
      </c>
      <c r="AR7" s="120" t="str">
        <f>IF(VLOOKUP(AQ7,スケジュール設定!$A$4:$C$375,3,FALSE)=0,"",VLOOKUP(AQ7,スケジュール設定!$A$4:$C$375,3,FALSE))</f>
        <v/>
      </c>
      <c r="AS7" s="115">
        <f>AQ7+1</f>
        <v>43570</v>
      </c>
      <c r="AT7" s="120" t="str">
        <f>IF(VLOOKUP(AS7,スケジュール設定!$A$4:$C$375,3,FALSE)=0,"",VLOOKUP(AS7,スケジュール設定!$A$4:$C$375,3,FALSE))</f>
        <v/>
      </c>
      <c r="AU7" s="115">
        <f>AS7+1</f>
        <v>43571</v>
      </c>
      <c r="AV7" s="120" t="str">
        <f>IF(VLOOKUP(AU7,スケジュール設定!$A$4:$C$375,3,FALSE)=0,"",VLOOKUP(AU7,スケジュール設定!$A$4:$C$375,3,FALSE))</f>
        <v/>
      </c>
      <c r="AW7" s="115">
        <f>AU7+1</f>
        <v>43572</v>
      </c>
      <c r="AX7" s="120" t="str">
        <f>IF(VLOOKUP(AW7,スケジュール設定!$A$4:$C$375,3,FALSE)=0,"",VLOOKUP(AW7,スケジュール設定!$A$4:$C$375,3,FALSE))</f>
        <v/>
      </c>
      <c r="AY7" s="115">
        <f>AW7+1</f>
        <v>43573</v>
      </c>
      <c r="AZ7" s="120" t="str">
        <f>IF(VLOOKUP(AY7,スケジュール設定!$A$4:$C$375,3,FALSE)=0,"",VLOOKUP(AY7,スケジュール設定!$A$4:$C$375,3,FALSE))</f>
        <v/>
      </c>
      <c r="BA7" s="115">
        <f>AY7+1</f>
        <v>43574</v>
      </c>
      <c r="BB7" s="120" t="str">
        <f>IF(VLOOKUP(BA7,スケジュール設定!$A$4:$C$375,3,FALSE)=0,"",VLOOKUP(BA7,スケジュール設定!$A$4:$C$375,3,FALSE))</f>
        <v/>
      </c>
      <c r="BC7" s="117">
        <f>BA7+1</f>
        <v>43575</v>
      </c>
      <c r="BD7" s="120" t="str">
        <f>IF(VLOOKUP(BC7,スケジュール設定!$A$4:$C$375,3,FALSE)=0,"",VLOOKUP(BC7,スケジュール設定!$A$4:$C$375,3,FALSE))</f>
        <v/>
      </c>
      <c r="BE7" s="115">
        <f>BQ6+1</f>
        <v>43597</v>
      </c>
      <c r="BF7" s="120" t="str">
        <f>IF(VLOOKUP(BE7,スケジュール設定!$A$4:$C$375,3,FALSE)=0,"",VLOOKUP(BE7,スケジュール設定!$A$4:$C$375,3,FALSE))</f>
        <v/>
      </c>
      <c r="BG7" s="115">
        <f>BE7+1</f>
        <v>43598</v>
      </c>
      <c r="BH7" s="120" t="str">
        <f>IF(VLOOKUP(BG7,スケジュール設定!$A$4:$C$375,3,FALSE)=0,"",VLOOKUP(BG7,スケジュール設定!$A$4:$C$375,3,FALSE))</f>
        <v/>
      </c>
      <c r="BI7" s="115">
        <f>BG7+1</f>
        <v>43599</v>
      </c>
      <c r="BJ7" s="120" t="str">
        <f>IF(VLOOKUP(BI7,スケジュール設定!$A$4:$C$375,3,FALSE)=0,"",VLOOKUP(BI7,スケジュール設定!$A$4:$C$375,3,FALSE))</f>
        <v/>
      </c>
      <c r="BK7" s="115">
        <f>BI7+1</f>
        <v>43600</v>
      </c>
      <c r="BL7" s="120" t="str">
        <f>IF(VLOOKUP(BK7,スケジュール設定!$A$4:$C$375,3,FALSE)=0,"",VLOOKUP(BK7,スケジュール設定!$A$4:$C$375,3,FALSE))</f>
        <v/>
      </c>
      <c r="BM7" s="115">
        <f>BK7+1</f>
        <v>43601</v>
      </c>
      <c r="BN7" s="120" t="str">
        <f>IF(VLOOKUP(BM7,スケジュール設定!$A$4:$C$375,3,FALSE)=0,"",VLOOKUP(BM7,スケジュール設定!$A$4:$C$375,3,FALSE))</f>
        <v/>
      </c>
      <c r="BO7" s="115">
        <f>BM7+1</f>
        <v>43602</v>
      </c>
      <c r="BP7" s="120" t="str">
        <f>IF(VLOOKUP(BO7,スケジュール設定!$A$4:$C$375,3,FALSE)=0,"",VLOOKUP(BO7,スケジュール設定!$A$4:$C$375,3,FALSE))</f>
        <v/>
      </c>
      <c r="BQ7" s="117">
        <f>BO7+1</f>
        <v>43603</v>
      </c>
      <c r="BR7" s="120" t="str">
        <f>IF(VLOOKUP(BQ7,スケジュール設定!$A$4:$C$375,3,FALSE)=0,"",VLOOKUP(BQ7,スケジュール設定!$A$4:$C$375,3,FALSE))</f>
        <v/>
      </c>
      <c r="BS7" s="115">
        <f>CE6+1</f>
        <v>43625</v>
      </c>
      <c r="BT7" s="120" t="str">
        <f>IF(VLOOKUP(BS7,スケジュール設定!$A$4:$C$375,3,FALSE)=0,"",VLOOKUP(BS7,スケジュール設定!$A$4:$C$375,3,FALSE))</f>
        <v/>
      </c>
      <c r="BU7" s="115">
        <f>BS7+1</f>
        <v>43626</v>
      </c>
      <c r="BV7" s="120" t="str">
        <f>IF(VLOOKUP(BU7,スケジュール設定!$A$4:$C$375,3,FALSE)=0,"",VLOOKUP(BU7,スケジュール設定!$A$4:$C$375,3,FALSE))</f>
        <v/>
      </c>
      <c r="BW7" s="115">
        <f>BU7+1</f>
        <v>43627</v>
      </c>
      <c r="BX7" s="120" t="str">
        <f>IF(VLOOKUP(BW7,スケジュール設定!$A$4:$C$375,3,FALSE)=0,"",VLOOKUP(BW7,スケジュール設定!$A$4:$C$375,3,FALSE))</f>
        <v/>
      </c>
      <c r="BY7" s="115">
        <f>BW7+1</f>
        <v>43628</v>
      </c>
      <c r="BZ7" s="120" t="str">
        <f>IF(VLOOKUP(BY7,スケジュール設定!$A$4:$C$375,3,FALSE)=0,"",VLOOKUP(BY7,スケジュール設定!$A$4:$C$375,3,FALSE))</f>
        <v/>
      </c>
      <c r="CA7" s="115">
        <f>BY7+1</f>
        <v>43629</v>
      </c>
      <c r="CB7" s="120" t="str">
        <f>IF(VLOOKUP(CA7,スケジュール設定!$A$4:$C$375,3,FALSE)=0,"",VLOOKUP(CA7,スケジュール設定!$A$4:$C$375,3,FALSE))</f>
        <v/>
      </c>
      <c r="CC7" s="115">
        <f>CA7+1</f>
        <v>43630</v>
      </c>
      <c r="CD7" s="120" t="str">
        <f>IF(VLOOKUP(CC7,スケジュール設定!$A$4:$C$375,3,FALSE)=0,"",VLOOKUP(CC7,スケジュール設定!$A$4:$C$375,3,FALSE))</f>
        <v/>
      </c>
      <c r="CE7" s="117">
        <f>CC7+1</f>
        <v>43631</v>
      </c>
      <c r="CF7" s="120" t="str">
        <f>IF(VLOOKUP(CE7,スケジュール設定!$A$4:$C$375,3,FALSE)=0,"",VLOOKUP(CE7,スケジュール設定!$A$4:$C$375,3,FALSE))</f>
        <v/>
      </c>
      <c r="CG7" s="115">
        <f>CS6+1</f>
        <v>43660</v>
      </c>
      <c r="CH7" s="120" t="str">
        <f>IF(VLOOKUP(CG7,スケジュール設定!$A$4:$C$375,3,FALSE)=0,"",VLOOKUP(CG7,スケジュール設定!$A$4:$C$375,3,FALSE))</f>
        <v/>
      </c>
      <c r="CI7" s="115">
        <f>CG7+1</f>
        <v>43661</v>
      </c>
      <c r="CJ7" s="120" t="str">
        <f>IF(VLOOKUP(CI7,スケジュール設定!$A$4:$C$375,3,FALSE)=0,"",VLOOKUP(CI7,スケジュール設定!$A$4:$C$375,3,FALSE))</f>
        <v>海の日</v>
      </c>
      <c r="CK7" s="115">
        <f>CI7+1</f>
        <v>43662</v>
      </c>
      <c r="CL7" s="120" t="str">
        <f>IF(VLOOKUP(CK7,スケジュール設定!$A$4:$C$375,3,FALSE)=0,"",VLOOKUP(CK7,スケジュール設定!$A$4:$C$375,3,FALSE))</f>
        <v/>
      </c>
      <c r="CM7" s="115">
        <f>CK7+1</f>
        <v>43663</v>
      </c>
      <c r="CN7" s="120" t="str">
        <f>IF(VLOOKUP(CM7,スケジュール設定!$A$4:$C$375,3,FALSE)=0,"",VLOOKUP(CM7,スケジュール設定!$A$4:$C$375,3,FALSE))</f>
        <v/>
      </c>
      <c r="CO7" s="115">
        <f>CM7+1</f>
        <v>43664</v>
      </c>
      <c r="CP7" s="120" t="str">
        <f>IF(VLOOKUP(CO7,スケジュール設定!$A$4:$C$375,3,FALSE)=0,"",VLOOKUP(CO7,スケジュール設定!$A$4:$C$375,3,FALSE))</f>
        <v/>
      </c>
      <c r="CQ7" s="115">
        <f>CO7+1</f>
        <v>43665</v>
      </c>
      <c r="CR7" s="120" t="str">
        <f>IF(VLOOKUP(CQ7,スケジュール設定!$A$4:$C$375,3,FALSE)=0,"",VLOOKUP(CQ7,スケジュール設定!$A$4:$C$375,3,FALSE))</f>
        <v/>
      </c>
      <c r="CS7" s="117">
        <f>CQ7+1</f>
        <v>43666</v>
      </c>
      <c r="CT7" s="120" t="str">
        <f>IF(VLOOKUP(CS7,スケジュール設定!$A$4:$C$375,3,FALSE)=0,"",VLOOKUP(CS7,スケジュール設定!$A$4:$C$375,3,FALSE))</f>
        <v/>
      </c>
      <c r="CU7" s="115">
        <f>DG6+1</f>
        <v>43688</v>
      </c>
      <c r="CV7" s="120" t="str">
        <f>IF(VLOOKUP(CU7,スケジュール設定!$A$4:$C$375,3,FALSE)=0,"",VLOOKUP(CU7,スケジュール設定!$A$4:$C$375,3,FALSE))</f>
        <v>山の日</v>
      </c>
      <c r="CW7" s="115">
        <f>CU7+1</f>
        <v>43689</v>
      </c>
      <c r="CX7" s="120" t="str">
        <f>IF(VLOOKUP(CW7,スケジュール設定!$A$4:$C$375,3,FALSE)=0,"",VLOOKUP(CW7,スケジュール設定!$A$4:$C$375,3,FALSE))</f>
        <v>振替休日</v>
      </c>
      <c r="CY7" s="115">
        <f>CW7+1</f>
        <v>43690</v>
      </c>
      <c r="CZ7" s="120" t="str">
        <f>IF(VLOOKUP(CY7,スケジュール設定!$A$4:$C$375,3,FALSE)=0,"",VLOOKUP(CY7,スケジュール設定!$A$4:$C$375,3,FALSE))</f>
        <v/>
      </c>
      <c r="DA7" s="115">
        <f>CY7+1</f>
        <v>43691</v>
      </c>
      <c r="DB7" s="120" t="str">
        <f>IF(VLOOKUP(DA7,スケジュール設定!$A$4:$C$375,3,FALSE)=0,"",VLOOKUP(DA7,スケジュール設定!$A$4:$C$375,3,FALSE))</f>
        <v/>
      </c>
      <c r="DC7" s="115">
        <f>DA7+1</f>
        <v>43692</v>
      </c>
      <c r="DD7" s="120" t="str">
        <f>IF(VLOOKUP(DC7,スケジュール設定!$A$4:$C$375,3,FALSE)=0,"",VLOOKUP(DC7,スケジュール設定!$A$4:$C$375,3,FALSE))</f>
        <v/>
      </c>
      <c r="DE7" s="115">
        <f>DC7+1</f>
        <v>43693</v>
      </c>
      <c r="DF7" s="120" t="str">
        <f>IF(VLOOKUP(DE7,スケジュール設定!$A$4:$C$375,3,FALSE)=0,"",VLOOKUP(DE7,スケジュール設定!$A$4:$C$375,3,FALSE))</f>
        <v/>
      </c>
      <c r="DG7" s="117">
        <f>DE7+1</f>
        <v>43694</v>
      </c>
      <c r="DH7" s="120" t="str">
        <f>IF(VLOOKUP(DG7,スケジュール設定!$A$4:$C$375,3,FALSE)=0,"",VLOOKUP(DG7,スケジュール設定!$A$4:$C$375,3,FALSE))</f>
        <v/>
      </c>
      <c r="DI7" s="115">
        <f>DU6+1</f>
        <v>43723</v>
      </c>
      <c r="DJ7" s="120" t="str">
        <f>IF(VLOOKUP(DI7,スケジュール設定!$A$4:$C$375,3,FALSE)=0,"",VLOOKUP(DI7,スケジュール設定!$A$4:$C$375,3,FALSE))</f>
        <v/>
      </c>
      <c r="DK7" s="115">
        <f>DI7+1</f>
        <v>43724</v>
      </c>
      <c r="DL7" s="120" t="str">
        <f>IF(VLOOKUP(DK7,スケジュール設定!$A$4:$C$375,3,FALSE)=0,"",VLOOKUP(DK7,スケジュール設定!$A$4:$C$375,3,FALSE))</f>
        <v>敬老の日</v>
      </c>
      <c r="DM7" s="115">
        <f>DK7+1</f>
        <v>43725</v>
      </c>
      <c r="DN7" s="120" t="str">
        <f>IF(VLOOKUP(DM7,スケジュール設定!$A$4:$C$375,3,FALSE)=0,"",VLOOKUP(DM7,スケジュール設定!$A$4:$C$375,3,FALSE))</f>
        <v/>
      </c>
      <c r="DO7" s="115">
        <f>DM7+1</f>
        <v>43726</v>
      </c>
      <c r="DP7" s="120" t="str">
        <f>IF(VLOOKUP(DO7,スケジュール設定!$A$4:$C$375,3,FALSE)=0,"",VLOOKUP(DO7,スケジュール設定!$A$4:$C$375,3,FALSE))</f>
        <v/>
      </c>
      <c r="DQ7" s="115">
        <f>DO7+1</f>
        <v>43727</v>
      </c>
      <c r="DR7" s="120" t="str">
        <f>IF(VLOOKUP(DQ7,スケジュール設定!$A$4:$C$375,3,FALSE)=0,"",VLOOKUP(DQ7,スケジュール設定!$A$4:$C$375,3,FALSE))</f>
        <v/>
      </c>
      <c r="DS7" s="115">
        <f>DQ7+1</f>
        <v>43728</v>
      </c>
      <c r="DT7" s="120" t="str">
        <f>IF(VLOOKUP(DS7,スケジュール設定!$A$4:$C$375,3,FALSE)=0,"",VLOOKUP(DS7,スケジュール設定!$A$4:$C$375,3,FALSE))</f>
        <v/>
      </c>
      <c r="DU7" s="117">
        <f>DS7+1</f>
        <v>43729</v>
      </c>
      <c r="DV7" s="120" t="str">
        <f>IF(VLOOKUP(DU7,スケジュール設定!$A$4:$C$375,3,FALSE)=0,"",VLOOKUP(DU7,スケジュール設定!$A$4:$C$375,3,FALSE))</f>
        <v/>
      </c>
      <c r="DW7" s="115">
        <f>EI6+1</f>
        <v>43751</v>
      </c>
      <c r="DX7" s="120" t="str">
        <f>IF(VLOOKUP(DW7,スケジュール設定!$A$4:$C$375,3,FALSE)=0,"",VLOOKUP(DW7,スケジュール設定!$A$4:$C$375,3,FALSE))</f>
        <v/>
      </c>
      <c r="DY7" s="115">
        <f>DW7+1</f>
        <v>43752</v>
      </c>
      <c r="DZ7" s="120" t="str">
        <f>IF(VLOOKUP(DY7,スケジュール設定!$A$4:$C$375,3,FALSE)=0,"",VLOOKUP(DY7,スケジュール設定!$A$4:$C$375,3,FALSE))</f>
        <v>体育の日</v>
      </c>
      <c r="EA7" s="115">
        <f>DY7+1</f>
        <v>43753</v>
      </c>
      <c r="EB7" s="120" t="str">
        <f>IF(VLOOKUP(EA7,スケジュール設定!$A$4:$C$375,3,FALSE)=0,"",VLOOKUP(EA7,スケジュール設定!$A$4:$C$375,3,FALSE))</f>
        <v/>
      </c>
      <c r="EC7" s="115">
        <f>EA7+1</f>
        <v>43754</v>
      </c>
      <c r="ED7" s="120" t="str">
        <f>IF(VLOOKUP(EC7,スケジュール設定!$A$4:$C$375,3,FALSE)=0,"",VLOOKUP(EC7,スケジュール設定!$A$4:$C$375,3,FALSE))</f>
        <v/>
      </c>
      <c r="EE7" s="115">
        <f>EC7+1</f>
        <v>43755</v>
      </c>
      <c r="EF7" s="120" t="str">
        <f>IF(VLOOKUP(EE7,スケジュール設定!$A$4:$C$375,3,FALSE)=0,"",VLOOKUP(EE7,スケジュール設定!$A$4:$C$375,3,FALSE))</f>
        <v/>
      </c>
      <c r="EG7" s="115">
        <f>EE7+1</f>
        <v>43756</v>
      </c>
      <c r="EH7" s="120" t="str">
        <f>IF(VLOOKUP(EG7,スケジュール設定!$A$4:$C$375,3,FALSE)=0,"",VLOOKUP(EG7,スケジュール設定!$A$4:$C$375,3,FALSE))</f>
        <v/>
      </c>
      <c r="EI7" s="117">
        <f>EG7+1</f>
        <v>43757</v>
      </c>
      <c r="EJ7" s="120" t="str">
        <f>IF(VLOOKUP(EI7,スケジュール設定!$A$4:$C$375,3,FALSE)=0,"",VLOOKUP(EI7,スケジュール設定!$A$4:$C$375,3,FALSE))</f>
        <v/>
      </c>
      <c r="EK7" s="115">
        <f>EW6+1</f>
        <v>43779</v>
      </c>
      <c r="EL7" s="120" t="str">
        <f>IF(VLOOKUP(EK7,スケジュール設定!$A$4:$C$375,3,FALSE)=0,"",VLOOKUP(EK7,スケジュール設定!$A$4:$C$375,3,FALSE))</f>
        <v/>
      </c>
      <c r="EM7" s="115">
        <f>EK7+1</f>
        <v>43780</v>
      </c>
      <c r="EN7" s="120" t="str">
        <f>IF(VLOOKUP(EM7,スケジュール設定!$A$4:$C$375,3,FALSE)=0,"",VLOOKUP(EM7,スケジュール設定!$A$4:$C$375,3,FALSE))</f>
        <v/>
      </c>
      <c r="EO7" s="115">
        <f>EM7+1</f>
        <v>43781</v>
      </c>
      <c r="EP7" s="120" t="str">
        <f>IF(VLOOKUP(EO7,スケジュール設定!$A$4:$C$375,3,FALSE)=0,"",VLOOKUP(EO7,スケジュール設定!$A$4:$C$375,3,FALSE))</f>
        <v/>
      </c>
      <c r="EQ7" s="115">
        <f>EO7+1</f>
        <v>43782</v>
      </c>
      <c r="ER7" s="120" t="str">
        <f>IF(VLOOKUP(EQ7,スケジュール設定!$A$4:$C$375,3,FALSE)=0,"",VLOOKUP(EQ7,スケジュール設定!$A$4:$C$375,3,FALSE))</f>
        <v/>
      </c>
      <c r="ES7" s="115">
        <f>EQ7+1</f>
        <v>43783</v>
      </c>
      <c r="ET7" s="120" t="str">
        <f>IF(VLOOKUP(ES7,スケジュール設定!$A$4:$C$375,3,FALSE)=0,"",VLOOKUP(ES7,スケジュール設定!$A$4:$C$375,3,FALSE))</f>
        <v/>
      </c>
      <c r="EU7" s="115">
        <f>ES7+1</f>
        <v>43784</v>
      </c>
      <c r="EV7" s="120" t="str">
        <f>IF(VLOOKUP(EU7,スケジュール設定!$A$4:$C$375,3,FALSE)=0,"",VLOOKUP(EU7,スケジュール設定!$A$4:$C$375,3,FALSE))</f>
        <v/>
      </c>
      <c r="EW7" s="117">
        <f>EU7+1</f>
        <v>43785</v>
      </c>
      <c r="EX7" s="120" t="str">
        <f>IF(VLOOKUP(EW7,スケジュール設定!$A$4:$C$375,3,FALSE)=0,"",VLOOKUP(EW7,スケジュール設定!$A$4:$C$375,3,FALSE))</f>
        <v/>
      </c>
      <c r="EY7" s="115">
        <f>FK6+1</f>
        <v>43814</v>
      </c>
      <c r="EZ7" s="120" t="str">
        <f>IF(VLOOKUP(EY7,スケジュール設定!$A$4:$C$375,3,FALSE)=0,"",VLOOKUP(EY7,スケジュール設定!$A$4:$C$375,3,FALSE))</f>
        <v/>
      </c>
      <c r="FA7" s="115">
        <f>EY7+1</f>
        <v>43815</v>
      </c>
      <c r="FB7" s="120" t="str">
        <f>IF(VLOOKUP(FA7,スケジュール設定!$A$4:$C$375,3,FALSE)=0,"",VLOOKUP(FA7,スケジュール設定!$A$4:$C$375,3,FALSE))</f>
        <v/>
      </c>
      <c r="FC7" s="115">
        <f>FA7+1</f>
        <v>43816</v>
      </c>
      <c r="FD7" s="120" t="str">
        <f>IF(VLOOKUP(FC7,スケジュール設定!$A$4:$C$375,3,FALSE)=0,"",VLOOKUP(FC7,スケジュール設定!$A$4:$C$375,3,FALSE))</f>
        <v/>
      </c>
      <c r="FE7" s="115">
        <f>FC7+1</f>
        <v>43817</v>
      </c>
      <c r="FF7" s="120" t="str">
        <f>IF(VLOOKUP(FE7,スケジュール設定!$A$4:$C$375,3,FALSE)=0,"",VLOOKUP(FE7,スケジュール設定!$A$4:$C$375,3,FALSE))</f>
        <v/>
      </c>
      <c r="FG7" s="115">
        <f>FE7+1</f>
        <v>43818</v>
      </c>
      <c r="FH7" s="120" t="str">
        <f>IF(VLOOKUP(FG7,スケジュール設定!$A$4:$C$375,3,FALSE)=0,"",VLOOKUP(FG7,スケジュール設定!$A$4:$C$375,3,FALSE))</f>
        <v/>
      </c>
      <c r="FI7" s="115">
        <f>FG7+1</f>
        <v>43819</v>
      </c>
      <c r="FJ7" s="120" t="str">
        <f>IF(VLOOKUP(FI7,スケジュール設定!$A$4:$C$375,3,FALSE)=0,"",VLOOKUP(FI7,スケジュール設定!$A$4:$C$375,3,FALSE))</f>
        <v/>
      </c>
      <c r="FK7" s="117">
        <f>FI7+1</f>
        <v>43820</v>
      </c>
      <c r="FL7" s="120" t="str">
        <f>IF(VLOOKUP(FK7,スケジュール設定!$A$4:$C$375,3,FALSE)=0,"",VLOOKUP(FK7,スケジュール設定!$A$4:$C$375,3,FALSE))</f>
        <v/>
      </c>
    </row>
    <row r="8" spans="1:168" s="122" customFormat="1" ht="54.6" customHeight="1">
      <c r="A8" s="119">
        <f>IF(MONTH(M7+1)=A4,M7+1,"")</f>
        <v>43485</v>
      </c>
      <c r="B8" s="120" t="str">
        <f>IF(VLOOKUP(A8,スケジュール設定!$A$4:$C$375,3,FALSE)=0,"",VLOOKUP(A8,スケジュール設定!$A$4:$C$375,3,FALSE))</f>
        <v/>
      </c>
      <c r="C8" s="119">
        <f>IF(MONTH(A8+1)=A4,A8+1,"")</f>
        <v>43486</v>
      </c>
      <c r="D8" s="120" t="str">
        <f>IF(VLOOKUP(C8,スケジュール設定!$A$4:$C$375,3,FALSE)=0,"",VLOOKUP(C8,スケジュール設定!$A$4:$C$375,3,FALSE))</f>
        <v/>
      </c>
      <c r="E8" s="119">
        <f>IF(MONTH(C8+1)=A4,C8+1,"")</f>
        <v>43487</v>
      </c>
      <c r="F8" s="120" t="str">
        <f>IF(VLOOKUP(E8,スケジュール設定!$A$4:$C$375,3,FALSE)=0,"",VLOOKUP(E8,スケジュール設定!$A$4:$C$375,3,FALSE))</f>
        <v/>
      </c>
      <c r="G8" s="119">
        <f>IF(MONTH(E8+1)=A4,E8+1,"")</f>
        <v>43488</v>
      </c>
      <c r="H8" s="120" t="str">
        <f>IF(VLOOKUP(G8,スケジュール設定!$A$4:$C$375,3,FALSE)=0,"",VLOOKUP(G8,スケジュール設定!$A$4:$C$375,3,FALSE))</f>
        <v/>
      </c>
      <c r="I8" s="119">
        <f>IF(MONTH(G8+1)=A4,G8+1,"")</f>
        <v>43489</v>
      </c>
      <c r="J8" s="120" t="str">
        <f>IF(VLOOKUP(I8,スケジュール設定!$A$4:$C$375,3,FALSE)=0,"",VLOOKUP(I8,スケジュール設定!$A$4:$C$375,3,FALSE))</f>
        <v/>
      </c>
      <c r="K8" s="119">
        <f>IF(MONTH(I8+1)=A4,I8+1,"")</f>
        <v>43490</v>
      </c>
      <c r="L8" s="120" t="str">
        <f>IF(VLOOKUP(K8,スケジュール設定!$A$4:$C$375,3,FALSE)=0,"",VLOOKUP(K8,スケジュール設定!$A$4:$C$375,3,FALSE))</f>
        <v/>
      </c>
      <c r="M8" s="121">
        <f>IF(MONTH(K8+1)=A4,K8+1,"")</f>
        <v>43491</v>
      </c>
      <c r="N8" s="120" t="str">
        <f>IF(VLOOKUP(M8,スケジュール設定!$A$4:$C$375,3,FALSE)=0,"",VLOOKUP(M8,スケジュール設定!$A$4:$C$375,3,FALSE))</f>
        <v/>
      </c>
      <c r="O8" s="119">
        <f>IF(MONTH(AA7+1)=O4,AA7+1,"")</f>
        <v>43513</v>
      </c>
      <c r="P8" s="120" t="str">
        <f>IF(VLOOKUP(O8,スケジュール設定!$A$4:$C$375,3,FALSE)=0,"",VLOOKUP(O8,スケジュール設定!$A$4:$C$375,3,FALSE))</f>
        <v/>
      </c>
      <c r="Q8" s="119">
        <f>IF(MONTH(O8+1)=O4,O8+1,"")</f>
        <v>43514</v>
      </c>
      <c r="R8" s="120" t="str">
        <f>IF(VLOOKUP(Q8,スケジュール設定!$A$4:$C$375,3,FALSE)=0,"",VLOOKUP(Q8,スケジュール設定!$A$4:$C$375,3,FALSE))</f>
        <v/>
      </c>
      <c r="S8" s="119">
        <f>IF(MONTH(Q8+1)=O4,Q8+1,"")</f>
        <v>43515</v>
      </c>
      <c r="T8" s="120" t="str">
        <f>IF(VLOOKUP(S8,スケジュール設定!$A$4:$C$375,3,FALSE)=0,"",VLOOKUP(S8,スケジュール設定!$A$4:$C$375,3,FALSE))</f>
        <v/>
      </c>
      <c r="U8" s="119">
        <f>IF(MONTH(S8+1)=O4,S8+1,"")</f>
        <v>43516</v>
      </c>
      <c r="V8" s="120" t="str">
        <f>IF(VLOOKUP(U8,スケジュール設定!$A$4:$C$375,3,FALSE)=0,"",VLOOKUP(U8,スケジュール設定!$A$4:$C$375,3,FALSE))</f>
        <v/>
      </c>
      <c r="W8" s="119">
        <f>IF(MONTH(U8+1)=O4,U8+1,"")</f>
        <v>43517</v>
      </c>
      <c r="X8" s="120" t="str">
        <f>IF(VLOOKUP(W8,スケジュール設定!$A$4:$C$375,3,FALSE)=0,"",VLOOKUP(W8,スケジュール設定!$A$4:$C$375,3,FALSE))</f>
        <v/>
      </c>
      <c r="Y8" s="119">
        <f>IF(MONTH(W8+1)=O4,W8+1,"")</f>
        <v>43518</v>
      </c>
      <c r="Z8" s="120" t="str">
        <f>IF(VLOOKUP(Y8,スケジュール設定!$A$4:$C$375,3,FALSE)=0,"",VLOOKUP(Y8,スケジュール設定!$A$4:$C$375,3,FALSE))</f>
        <v/>
      </c>
      <c r="AA8" s="121">
        <f>IF(MONTH(Y8+1)=O4,Y8+1,"")</f>
        <v>43519</v>
      </c>
      <c r="AB8" s="120" t="str">
        <f>IF(VLOOKUP(AA8,スケジュール設定!$A$4:$C$375,3,FALSE)=0,"",VLOOKUP(AA8,スケジュール設定!$A$4:$C$375,3,FALSE))</f>
        <v/>
      </c>
      <c r="AC8" s="119">
        <f>IF(MONTH(AO7+1)=AC4,AO7+1,"")</f>
        <v>43541</v>
      </c>
      <c r="AD8" s="120" t="str">
        <f>IF(VLOOKUP(AC8,スケジュール設定!$A$4:$C$375,3,FALSE)=0,"",VLOOKUP(AC8,スケジュール設定!$A$4:$C$375,3,FALSE))</f>
        <v/>
      </c>
      <c r="AE8" s="119">
        <f>IF(MONTH(AC8+1)=AC4,AC8+1,"")</f>
        <v>43542</v>
      </c>
      <c r="AF8" s="120" t="str">
        <f>IF(VLOOKUP(AE8,スケジュール設定!$A$4:$C$375,3,FALSE)=0,"",VLOOKUP(AE8,スケジュール設定!$A$4:$C$375,3,FALSE))</f>
        <v/>
      </c>
      <c r="AG8" s="119">
        <f>IF(MONTH(AE8+1)=AC4,AE8+1,"")</f>
        <v>43543</v>
      </c>
      <c r="AH8" s="120" t="str">
        <f>IF(VLOOKUP(AG8,スケジュール設定!$A$4:$C$375,3,FALSE)=0,"",VLOOKUP(AG8,スケジュール設定!$A$4:$C$375,3,FALSE))</f>
        <v/>
      </c>
      <c r="AI8" s="119">
        <f>IF(MONTH(AG8+1)=AC4,AG8+1,"")</f>
        <v>43544</v>
      </c>
      <c r="AJ8" s="120" t="str">
        <f>IF(VLOOKUP(AI8,スケジュール設定!$A$4:$C$375,3,FALSE)=0,"",VLOOKUP(AI8,スケジュール設定!$A$4:$C$375,3,FALSE))</f>
        <v/>
      </c>
      <c r="AK8" s="119">
        <f>IF(MONTH(AI8+1)=AC4,AI8+1,"")</f>
        <v>43545</v>
      </c>
      <c r="AL8" s="120" t="str">
        <f>IF(VLOOKUP(AK8,スケジュール設定!$A$4:$C$375,3,FALSE)=0,"",VLOOKUP(AK8,スケジュール設定!$A$4:$C$375,3,FALSE))</f>
        <v>春分の日</v>
      </c>
      <c r="AM8" s="119">
        <f>IF(MONTH(AK8+1)=AC4,AK8+1,"")</f>
        <v>43546</v>
      </c>
      <c r="AN8" s="120" t="str">
        <f>IF(VLOOKUP(AM8,スケジュール設定!$A$4:$C$375,3,FALSE)=0,"",VLOOKUP(AM8,スケジュール設定!$A$4:$C$375,3,FALSE))</f>
        <v/>
      </c>
      <c r="AO8" s="121">
        <f>IF(MONTH(AM8+1)=AC4,AM8+1,"")</f>
        <v>43547</v>
      </c>
      <c r="AP8" s="120" t="str">
        <f>IF(VLOOKUP(AO8,スケジュール設定!$A$4:$C$375,3,FALSE)=0,"",VLOOKUP(AO8,スケジュール設定!$A$4:$C$375,3,FALSE))</f>
        <v/>
      </c>
      <c r="AQ8" s="119">
        <f>IF(MONTH(BC7+1)=AQ4,BC7+1,"")</f>
        <v>43576</v>
      </c>
      <c r="AR8" s="120" t="str">
        <f>IF(VLOOKUP(AQ8,スケジュール設定!$A$4:$C$375,3,FALSE)=0,"",VLOOKUP(AQ8,スケジュール設定!$A$4:$C$375,3,FALSE))</f>
        <v/>
      </c>
      <c r="AS8" s="119">
        <f>IF(MONTH(AQ8+1)=AQ4,AQ8+1,"")</f>
        <v>43577</v>
      </c>
      <c r="AT8" s="120" t="str">
        <f>IF(VLOOKUP(AS8,スケジュール設定!$A$4:$C$375,3,FALSE)=0,"",VLOOKUP(AS8,スケジュール設定!$A$4:$C$375,3,FALSE))</f>
        <v/>
      </c>
      <c r="AU8" s="119">
        <f>IF(MONTH(AS8+1)=AQ4,AS8+1,"")</f>
        <v>43578</v>
      </c>
      <c r="AV8" s="120" t="str">
        <f>IF(VLOOKUP(AU8,スケジュール設定!$A$4:$C$375,3,FALSE)=0,"",VLOOKUP(AU8,スケジュール設定!$A$4:$C$375,3,FALSE))</f>
        <v/>
      </c>
      <c r="AW8" s="119">
        <f>IF(MONTH(AU8+1)=AQ4,AU8+1,"")</f>
        <v>43579</v>
      </c>
      <c r="AX8" s="120" t="str">
        <f>IF(VLOOKUP(AW8,スケジュール設定!$A$4:$C$375,3,FALSE)=0,"",VLOOKUP(AW8,スケジュール設定!$A$4:$C$375,3,FALSE))</f>
        <v/>
      </c>
      <c r="AY8" s="119">
        <f>IF(MONTH(AW8+1)=AQ4,AW8+1,"")</f>
        <v>43580</v>
      </c>
      <c r="AZ8" s="120" t="str">
        <f>IF(VLOOKUP(AY8,スケジュール設定!$A$4:$C$375,3,FALSE)=0,"",VLOOKUP(AY8,スケジュール設定!$A$4:$C$375,3,FALSE))</f>
        <v/>
      </c>
      <c r="BA8" s="119">
        <f>IF(MONTH(AY8+1)=AQ4,AY8+1,"")</f>
        <v>43581</v>
      </c>
      <c r="BB8" s="120" t="str">
        <f>IF(VLOOKUP(BA8,スケジュール設定!$A$4:$C$375,3,FALSE)=0,"",VLOOKUP(BA8,スケジュール設定!$A$4:$C$375,3,FALSE))</f>
        <v/>
      </c>
      <c r="BC8" s="121">
        <f>IF(MONTH(BA8+1)=AQ4,BA8+1,"")</f>
        <v>43582</v>
      </c>
      <c r="BD8" s="120" t="str">
        <f>IF(VLOOKUP(BC8,スケジュール設定!$A$4:$C$375,3,FALSE)=0,"",VLOOKUP(BC8,スケジュール設定!$A$4:$C$375,3,FALSE))</f>
        <v/>
      </c>
      <c r="BE8" s="119">
        <f>IF(MONTH(BQ7+1)=BE4,BQ7+1,"")</f>
        <v>43604</v>
      </c>
      <c r="BF8" s="120" t="str">
        <f>IF(VLOOKUP(BE8,スケジュール設定!$A$4:$C$375,3,FALSE)=0,"",VLOOKUP(BE8,スケジュール設定!$A$4:$C$375,3,FALSE))</f>
        <v/>
      </c>
      <c r="BG8" s="119">
        <f>IF(MONTH(BE8+1)=BE4,BE8+1,"")</f>
        <v>43605</v>
      </c>
      <c r="BH8" s="120" t="str">
        <f>IF(VLOOKUP(BG8,スケジュール設定!$A$4:$C$375,3,FALSE)=0,"",VLOOKUP(BG8,スケジュール設定!$A$4:$C$375,3,FALSE))</f>
        <v/>
      </c>
      <c r="BI8" s="119">
        <f>IF(MONTH(BG8+1)=BE4,BG8+1,"")</f>
        <v>43606</v>
      </c>
      <c r="BJ8" s="120" t="str">
        <f>IF(VLOOKUP(BI8,スケジュール設定!$A$4:$C$375,3,FALSE)=0,"",VLOOKUP(BI8,スケジュール設定!$A$4:$C$375,3,FALSE))</f>
        <v/>
      </c>
      <c r="BK8" s="119">
        <f>IF(MONTH(BI8+1)=BE4,BI8+1,"")</f>
        <v>43607</v>
      </c>
      <c r="BL8" s="120" t="str">
        <f>IF(VLOOKUP(BK8,スケジュール設定!$A$4:$C$375,3,FALSE)=0,"",VLOOKUP(BK8,スケジュール設定!$A$4:$C$375,3,FALSE))</f>
        <v/>
      </c>
      <c r="BM8" s="119">
        <f>IF(MONTH(BK8+1)=BE4,BK8+1,"")</f>
        <v>43608</v>
      </c>
      <c r="BN8" s="120" t="str">
        <f>IF(VLOOKUP(BM8,スケジュール設定!$A$4:$C$375,3,FALSE)=0,"",VLOOKUP(BM8,スケジュール設定!$A$4:$C$375,3,FALSE))</f>
        <v/>
      </c>
      <c r="BO8" s="119">
        <f>IF(MONTH(BM8+1)=BE4,BM8+1,"")</f>
        <v>43609</v>
      </c>
      <c r="BP8" s="120" t="str">
        <f>IF(VLOOKUP(BO8,スケジュール設定!$A$4:$C$375,3,FALSE)=0,"",VLOOKUP(BO8,スケジュール設定!$A$4:$C$375,3,FALSE))</f>
        <v/>
      </c>
      <c r="BQ8" s="121">
        <f>IF(MONTH(BO8+1)=BE4,BO8+1,"")</f>
        <v>43610</v>
      </c>
      <c r="BR8" s="120" t="str">
        <f>IF(VLOOKUP(BQ8,スケジュール設定!$A$4:$C$375,3,FALSE)=0,"",VLOOKUP(BQ8,スケジュール設定!$A$4:$C$375,3,FALSE))</f>
        <v/>
      </c>
      <c r="BS8" s="119">
        <f>IF(MONTH(CE7+1)=BS4,CE7+1,"")</f>
        <v>43632</v>
      </c>
      <c r="BT8" s="120" t="str">
        <f>IF(VLOOKUP(BS8,スケジュール設定!$A$4:$C$375,3,FALSE)=0,"",VLOOKUP(BS8,スケジュール設定!$A$4:$C$375,3,FALSE))</f>
        <v/>
      </c>
      <c r="BU8" s="119">
        <f>IF(MONTH(BS8+1)=BS4,BS8+1,"")</f>
        <v>43633</v>
      </c>
      <c r="BV8" s="120" t="str">
        <f>IF(VLOOKUP(BU8,スケジュール設定!$A$4:$C$375,3,FALSE)=0,"",VLOOKUP(BU8,スケジュール設定!$A$4:$C$375,3,FALSE))</f>
        <v/>
      </c>
      <c r="BW8" s="119">
        <f>IF(MONTH(BU8+1)=BS4,BU8+1,"")</f>
        <v>43634</v>
      </c>
      <c r="BX8" s="120" t="str">
        <f>IF(VLOOKUP(BW8,スケジュール設定!$A$4:$C$375,3,FALSE)=0,"",VLOOKUP(BW8,スケジュール設定!$A$4:$C$375,3,FALSE))</f>
        <v/>
      </c>
      <c r="BY8" s="119">
        <f>IF(MONTH(BW8+1)=BS4,BW8+1,"")</f>
        <v>43635</v>
      </c>
      <c r="BZ8" s="120" t="str">
        <f>IF(VLOOKUP(BY8,スケジュール設定!$A$4:$C$375,3,FALSE)=0,"",VLOOKUP(BY8,スケジュール設定!$A$4:$C$375,3,FALSE))</f>
        <v/>
      </c>
      <c r="CA8" s="119">
        <f>IF(MONTH(BY8+1)=BS4,BY8+1,"")</f>
        <v>43636</v>
      </c>
      <c r="CB8" s="120" t="str">
        <f>IF(VLOOKUP(CA8,スケジュール設定!$A$4:$C$375,3,FALSE)=0,"",VLOOKUP(CA8,スケジュール設定!$A$4:$C$375,3,FALSE))</f>
        <v/>
      </c>
      <c r="CC8" s="119">
        <f>IF(MONTH(CA8+1)=BS4,CA8+1,"")</f>
        <v>43637</v>
      </c>
      <c r="CD8" s="120" t="str">
        <f>IF(VLOOKUP(CC8,スケジュール設定!$A$4:$C$375,3,FALSE)=0,"",VLOOKUP(CC8,スケジュール設定!$A$4:$C$375,3,FALSE))</f>
        <v/>
      </c>
      <c r="CE8" s="121">
        <f>IF(MONTH(CC8+1)=BS4,CC8+1,"")</f>
        <v>43638</v>
      </c>
      <c r="CF8" s="120" t="str">
        <f>IF(VLOOKUP(CE8,スケジュール設定!$A$4:$C$375,3,FALSE)=0,"",VLOOKUP(CE8,スケジュール設定!$A$4:$C$375,3,FALSE))</f>
        <v/>
      </c>
      <c r="CG8" s="119">
        <f>IF(MONTH(CS7+1)=CG4,CS7+1,"")</f>
        <v>43667</v>
      </c>
      <c r="CH8" s="120" t="str">
        <f>IF(VLOOKUP(CG8,スケジュール設定!$A$4:$C$375,3,FALSE)=0,"",VLOOKUP(CG8,スケジュール設定!$A$4:$C$375,3,FALSE))</f>
        <v/>
      </c>
      <c r="CI8" s="119">
        <f>IF(MONTH(CG8+1)=CG4,CG8+1,"")</f>
        <v>43668</v>
      </c>
      <c r="CJ8" s="120" t="str">
        <f>IF(VLOOKUP(CI8,スケジュール設定!$A$4:$C$375,3,FALSE)=0,"",VLOOKUP(CI8,スケジュール設定!$A$4:$C$375,3,FALSE))</f>
        <v/>
      </c>
      <c r="CK8" s="119">
        <f>IF(MONTH(CI8+1)=CG4,CI8+1,"")</f>
        <v>43669</v>
      </c>
      <c r="CL8" s="120" t="str">
        <f>IF(VLOOKUP(CK8,スケジュール設定!$A$4:$C$375,3,FALSE)=0,"",VLOOKUP(CK8,スケジュール設定!$A$4:$C$375,3,FALSE))</f>
        <v/>
      </c>
      <c r="CM8" s="119">
        <f>IF(MONTH(CK8+1)=CG4,CK8+1,"")</f>
        <v>43670</v>
      </c>
      <c r="CN8" s="120" t="str">
        <f>IF(VLOOKUP(CM8,スケジュール設定!$A$4:$C$375,3,FALSE)=0,"",VLOOKUP(CM8,スケジュール設定!$A$4:$C$375,3,FALSE))</f>
        <v/>
      </c>
      <c r="CO8" s="119">
        <f>IF(MONTH(CM8+1)=CG4,CM8+1,"")</f>
        <v>43671</v>
      </c>
      <c r="CP8" s="120" t="str">
        <f>IF(VLOOKUP(CO8,スケジュール設定!$A$4:$C$375,3,FALSE)=0,"",VLOOKUP(CO8,スケジュール設定!$A$4:$C$375,3,FALSE))</f>
        <v/>
      </c>
      <c r="CQ8" s="119">
        <f>IF(MONTH(CO8+1)=CG4,CO8+1,"")</f>
        <v>43672</v>
      </c>
      <c r="CR8" s="120" t="str">
        <f>IF(VLOOKUP(CQ8,スケジュール設定!$A$4:$C$375,3,FALSE)=0,"",VLOOKUP(CQ8,スケジュール設定!$A$4:$C$375,3,FALSE))</f>
        <v/>
      </c>
      <c r="CS8" s="121">
        <f>IF(MONTH(CQ8+1)=CG4,CQ8+1,"")</f>
        <v>43673</v>
      </c>
      <c r="CT8" s="120" t="str">
        <f>IF(VLOOKUP(CS8,スケジュール設定!$A$4:$C$375,3,FALSE)=0,"",VLOOKUP(CS8,スケジュール設定!$A$4:$C$375,3,FALSE))</f>
        <v/>
      </c>
      <c r="CU8" s="119">
        <f>IF(MONTH(DG7+1)=CU4,DG7+1,"")</f>
        <v>43695</v>
      </c>
      <c r="CV8" s="120" t="str">
        <f>IF(VLOOKUP(CU8,スケジュール設定!$A$4:$C$375,3,FALSE)=0,"",VLOOKUP(CU8,スケジュール設定!$A$4:$C$375,3,FALSE))</f>
        <v/>
      </c>
      <c r="CW8" s="119">
        <f>IF(MONTH(CU8+1)=CU4,CU8+1,"")</f>
        <v>43696</v>
      </c>
      <c r="CX8" s="120" t="str">
        <f>IF(VLOOKUP(CW8,スケジュール設定!$A$4:$C$375,3,FALSE)=0,"",VLOOKUP(CW8,スケジュール設定!$A$4:$C$375,3,FALSE))</f>
        <v/>
      </c>
      <c r="CY8" s="119">
        <f>IF(MONTH(CW8+1)=CU4,CW8+1,"")</f>
        <v>43697</v>
      </c>
      <c r="CZ8" s="120" t="str">
        <f>IF(VLOOKUP(CY8,スケジュール設定!$A$4:$C$375,3,FALSE)=0,"",VLOOKUP(CY8,スケジュール設定!$A$4:$C$375,3,FALSE))</f>
        <v/>
      </c>
      <c r="DA8" s="119">
        <f>IF(MONTH(CY8+1)=CU4,CY8+1,"")</f>
        <v>43698</v>
      </c>
      <c r="DB8" s="120" t="str">
        <f>IF(VLOOKUP(DA8,スケジュール設定!$A$4:$C$375,3,FALSE)=0,"",VLOOKUP(DA8,スケジュール設定!$A$4:$C$375,3,FALSE))</f>
        <v/>
      </c>
      <c r="DC8" s="119">
        <f>IF(MONTH(DA8+1)=CU4,DA8+1,"")</f>
        <v>43699</v>
      </c>
      <c r="DD8" s="120" t="str">
        <f>IF(VLOOKUP(DC8,スケジュール設定!$A$4:$C$375,3,FALSE)=0,"",VLOOKUP(DC8,スケジュール設定!$A$4:$C$375,3,FALSE))</f>
        <v/>
      </c>
      <c r="DE8" s="119">
        <f>IF(MONTH(DC8+1)=CU4,DC8+1,"")</f>
        <v>43700</v>
      </c>
      <c r="DF8" s="120" t="str">
        <f>IF(VLOOKUP(DE8,スケジュール設定!$A$4:$C$375,3,FALSE)=0,"",VLOOKUP(DE8,スケジュール設定!$A$4:$C$375,3,FALSE))</f>
        <v/>
      </c>
      <c r="DG8" s="121">
        <f>IF(MONTH(DE8+1)=CU4,DE8+1,"")</f>
        <v>43701</v>
      </c>
      <c r="DH8" s="120" t="str">
        <f>IF(VLOOKUP(DG8,スケジュール設定!$A$4:$C$375,3,FALSE)=0,"",VLOOKUP(DG8,スケジュール設定!$A$4:$C$375,3,FALSE))</f>
        <v/>
      </c>
      <c r="DI8" s="119">
        <f>IF(MONTH(DU7+1)=DI4,DU7+1,"")</f>
        <v>43730</v>
      </c>
      <c r="DJ8" s="120" t="str">
        <f>IF(VLOOKUP(DI8,スケジュール設定!$A$4:$C$375,3,FALSE)=0,"",VLOOKUP(DI8,スケジュール設定!$A$4:$C$375,3,FALSE))</f>
        <v/>
      </c>
      <c r="DK8" s="119">
        <f>IF(MONTH(DI8+1)=DI4,DI8+1,"")</f>
        <v>43731</v>
      </c>
      <c r="DL8" s="120" t="str">
        <f>IF(VLOOKUP(DK8,スケジュール設定!$A$4:$C$375,3,FALSE)=0,"",VLOOKUP(DK8,スケジュール設定!$A$4:$C$375,3,FALSE))</f>
        <v>秋分の日</v>
      </c>
      <c r="DM8" s="119">
        <f>IF(MONTH(DK8+1)=DI4,DK8+1,"")</f>
        <v>43732</v>
      </c>
      <c r="DN8" s="120" t="str">
        <f>IF(VLOOKUP(DM8,スケジュール設定!$A$4:$C$375,3,FALSE)=0,"",VLOOKUP(DM8,スケジュール設定!$A$4:$C$375,3,FALSE))</f>
        <v/>
      </c>
      <c r="DO8" s="119">
        <f>IF(MONTH(DM8+1)=DI4,DM8+1,"")</f>
        <v>43733</v>
      </c>
      <c r="DP8" s="120" t="str">
        <f>IF(VLOOKUP(DO8,スケジュール設定!$A$4:$C$375,3,FALSE)=0,"",VLOOKUP(DO8,スケジュール設定!$A$4:$C$375,3,FALSE))</f>
        <v/>
      </c>
      <c r="DQ8" s="119">
        <f>IF(MONTH(DO8+1)=DI4,DO8+1,"")</f>
        <v>43734</v>
      </c>
      <c r="DR8" s="120" t="str">
        <f>IF(VLOOKUP(DQ8,スケジュール設定!$A$4:$C$375,3,FALSE)=0,"",VLOOKUP(DQ8,スケジュール設定!$A$4:$C$375,3,FALSE))</f>
        <v/>
      </c>
      <c r="DS8" s="119">
        <f>IF(MONTH(DQ8+1)=DI4,DQ8+1,"")</f>
        <v>43735</v>
      </c>
      <c r="DT8" s="120" t="str">
        <f>IF(VLOOKUP(DS8,スケジュール設定!$A$4:$C$375,3,FALSE)=0,"",VLOOKUP(DS8,スケジュール設定!$A$4:$C$375,3,FALSE))</f>
        <v/>
      </c>
      <c r="DU8" s="121">
        <f>IF(MONTH(DS8+1)=DI4,DS8+1,"")</f>
        <v>43736</v>
      </c>
      <c r="DV8" s="120" t="str">
        <f>IF(VLOOKUP(DU8,スケジュール設定!$A$4:$C$375,3,FALSE)=0,"",VLOOKUP(DU8,スケジュール設定!$A$4:$C$375,3,FALSE))</f>
        <v/>
      </c>
      <c r="DW8" s="119">
        <f>IF(MONTH(EI7+1)=DW4,EI7+1,"")</f>
        <v>43758</v>
      </c>
      <c r="DX8" s="120" t="str">
        <f>IF(VLOOKUP(DW8,スケジュール設定!$A$4:$C$375,3,FALSE)=0,"",VLOOKUP(DW8,スケジュール設定!$A$4:$C$375,3,FALSE))</f>
        <v/>
      </c>
      <c r="DY8" s="119">
        <f>IF(MONTH(DW8+1)=DW4,DW8+1,"")</f>
        <v>43759</v>
      </c>
      <c r="DZ8" s="120" t="str">
        <f>IF(VLOOKUP(DY8,スケジュール設定!$A$4:$C$375,3,FALSE)=0,"",VLOOKUP(DY8,スケジュール設定!$A$4:$C$375,3,FALSE))</f>
        <v/>
      </c>
      <c r="EA8" s="119">
        <f>IF(MONTH(DY8+1)=DW4,DY8+1,"")</f>
        <v>43760</v>
      </c>
      <c r="EB8" s="120" t="str">
        <f>IF(VLOOKUP(EA8,スケジュール設定!$A$4:$C$375,3,FALSE)=0,"",VLOOKUP(EA8,スケジュール設定!$A$4:$C$375,3,FALSE))</f>
        <v/>
      </c>
      <c r="EC8" s="119">
        <f>IF(MONTH(EA8+1)=DW4,EA8+1,"")</f>
        <v>43761</v>
      </c>
      <c r="ED8" s="120" t="str">
        <f>IF(VLOOKUP(EC8,スケジュール設定!$A$4:$C$375,3,FALSE)=0,"",VLOOKUP(EC8,スケジュール設定!$A$4:$C$375,3,FALSE))</f>
        <v/>
      </c>
      <c r="EE8" s="119">
        <f>IF(MONTH(EC8+1)=DW4,EC8+1,"")</f>
        <v>43762</v>
      </c>
      <c r="EF8" s="120" t="str">
        <f>IF(VLOOKUP(EE8,スケジュール設定!$A$4:$C$375,3,FALSE)=0,"",VLOOKUP(EE8,スケジュール設定!$A$4:$C$375,3,FALSE))</f>
        <v/>
      </c>
      <c r="EG8" s="119">
        <f>IF(MONTH(EE8+1)=DW4,EE8+1,"")</f>
        <v>43763</v>
      </c>
      <c r="EH8" s="120" t="str">
        <f>IF(VLOOKUP(EG8,スケジュール設定!$A$4:$C$375,3,FALSE)=0,"",VLOOKUP(EG8,スケジュール設定!$A$4:$C$375,3,FALSE))</f>
        <v/>
      </c>
      <c r="EI8" s="121">
        <f>IF(MONTH(EG8+1)=DW4,EG8+1,"")</f>
        <v>43764</v>
      </c>
      <c r="EJ8" s="120" t="str">
        <f>IF(VLOOKUP(EI8,スケジュール設定!$A$4:$C$375,3,FALSE)=0,"",VLOOKUP(EI8,スケジュール設定!$A$4:$C$375,3,FALSE))</f>
        <v/>
      </c>
      <c r="EK8" s="119">
        <f>IF(MONTH(EW7+1)=EK4,EW7+1,"")</f>
        <v>43786</v>
      </c>
      <c r="EL8" s="120" t="str">
        <f>IF(VLOOKUP(EK8,スケジュール設定!$A$4:$C$375,3,FALSE)=0,"",VLOOKUP(EK8,スケジュール設定!$A$4:$C$375,3,FALSE))</f>
        <v/>
      </c>
      <c r="EM8" s="119">
        <f>IF(MONTH(EK8+1)=EK4,EK8+1,"")</f>
        <v>43787</v>
      </c>
      <c r="EN8" s="120" t="str">
        <f>IF(VLOOKUP(EM8,スケジュール設定!$A$4:$C$375,3,FALSE)=0,"",VLOOKUP(EM8,スケジュール設定!$A$4:$C$375,3,FALSE))</f>
        <v/>
      </c>
      <c r="EO8" s="119">
        <f>IF(MONTH(EM8+1)=EK4,EM8+1,"")</f>
        <v>43788</v>
      </c>
      <c r="EP8" s="120" t="str">
        <f>IF(VLOOKUP(EO8,スケジュール設定!$A$4:$C$375,3,FALSE)=0,"",VLOOKUP(EO8,スケジュール設定!$A$4:$C$375,3,FALSE))</f>
        <v/>
      </c>
      <c r="EQ8" s="119">
        <f>IF(MONTH(EO8+1)=EK4,EO8+1,"")</f>
        <v>43789</v>
      </c>
      <c r="ER8" s="120" t="str">
        <f>IF(VLOOKUP(EQ8,スケジュール設定!$A$4:$C$375,3,FALSE)=0,"",VLOOKUP(EQ8,スケジュール設定!$A$4:$C$375,3,FALSE))</f>
        <v/>
      </c>
      <c r="ES8" s="119">
        <f>IF(MONTH(EQ8+1)=EK4,EQ8+1,"")</f>
        <v>43790</v>
      </c>
      <c r="ET8" s="120" t="str">
        <f>IF(VLOOKUP(ES8,スケジュール設定!$A$4:$C$375,3,FALSE)=0,"",VLOOKUP(ES8,スケジュール設定!$A$4:$C$375,3,FALSE))</f>
        <v/>
      </c>
      <c r="EU8" s="119">
        <f>IF(MONTH(ES8+1)=EK4,ES8+1,"")</f>
        <v>43791</v>
      </c>
      <c r="EV8" s="120" t="str">
        <f>IF(VLOOKUP(EU8,スケジュール設定!$A$4:$C$375,3,FALSE)=0,"",VLOOKUP(EU8,スケジュール設定!$A$4:$C$375,3,FALSE))</f>
        <v/>
      </c>
      <c r="EW8" s="121">
        <f>IF(MONTH(EU8+1)=EK4,EU8+1,"")</f>
        <v>43792</v>
      </c>
      <c r="EX8" s="120" t="str">
        <f>IF(VLOOKUP(EW8,スケジュール設定!$A$4:$C$375,3,FALSE)=0,"",VLOOKUP(EW8,スケジュール設定!$A$4:$C$375,3,FALSE))</f>
        <v>勤労感謝の日</v>
      </c>
      <c r="EY8" s="119">
        <f>IF(MONTH(FK7+1)=EY4,FK7+1,"")</f>
        <v>43821</v>
      </c>
      <c r="EZ8" s="120" t="str">
        <f>IF(VLOOKUP(EY8,スケジュール設定!$A$4:$C$375,3,FALSE)=0,"",VLOOKUP(EY8,スケジュール設定!$A$4:$C$375,3,FALSE))</f>
        <v/>
      </c>
      <c r="FA8" s="119">
        <f>IF(MONTH(EY8+1)=EY4,EY8+1,"")</f>
        <v>43822</v>
      </c>
      <c r="FB8" s="120" t="str">
        <f>IF(VLOOKUP(FA8,スケジュール設定!$A$4:$C$375,3,FALSE)=0,"",VLOOKUP(FA8,スケジュール設定!$A$4:$C$375,3,FALSE))</f>
        <v/>
      </c>
      <c r="FC8" s="119">
        <f>IF(MONTH(FA8+1)=EY4,FA8+1,"")</f>
        <v>43823</v>
      </c>
      <c r="FD8" s="120" t="str">
        <f>IF(VLOOKUP(FC8,スケジュール設定!$A$4:$C$375,3,FALSE)=0,"",VLOOKUP(FC8,スケジュール設定!$A$4:$C$375,3,FALSE))</f>
        <v/>
      </c>
      <c r="FE8" s="119">
        <f>IF(MONTH(FC8+1)=EY4,FC8+1,"")</f>
        <v>43824</v>
      </c>
      <c r="FF8" s="120" t="str">
        <f>IF(VLOOKUP(FE8,スケジュール設定!$A$4:$C$375,3,FALSE)=0,"",VLOOKUP(FE8,スケジュール設定!$A$4:$C$375,3,FALSE))</f>
        <v/>
      </c>
      <c r="FG8" s="119">
        <f>IF(MONTH(FE8+1)=EY4,FE8+1,"")</f>
        <v>43825</v>
      </c>
      <c r="FH8" s="120" t="str">
        <f>IF(VLOOKUP(FG8,スケジュール設定!$A$4:$C$375,3,FALSE)=0,"",VLOOKUP(FG8,スケジュール設定!$A$4:$C$375,3,FALSE))</f>
        <v/>
      </c>
      <c r="FI8" s="119">
        <f>IF(MONTH(FG8+1)=EY4,FG8+1,"")</f>
        <v>43826</v>
      </c>
      <c r="FJ8" s="120" t="str">
        <f>IF(VLOOKUP(FI8,スケジュール設定!$A$4:$C$375,3,FALSE)=0,"",VLOOKUP(FI8,スケジュール設定!$A$4:$C$375,3,FALSE))</f>
        <v/>
      </c>
      <c r="FK8" s="121">
        <f>IF(MONTH(FI8+1)=EY4,FI8+1,"")</f>
        <v>43827</v>
      </c>
      <c r="FL8" s="120" t="str">
        <f>IF(VLOOKUP(FK8,スケジュール設定!$A$4:$C$375,3,FALSE)=0,"",VLOOKUP(FK8,スケジュール設定!$A$4:$C$375,3,FALSE))</f>
        <v/>
      </c>
    </row>
    <row r="9" spans="1:168" s="122" customFormat="1" ht="54.6" customHeight="1">
      <c r="A9" s="115">
        <f>IF(M8="","",IF(MONTH(M8+1)=A4,M8+1,""))</f>
        <v>43492</v>
      </c>
      <c r="B9" s="120" t="str">
        <f>IF(VLOOKUP(A9,スケジュール設定!$A$4:$C$375,3,FALSE)=0,"",VLOOKUP(A9,スケジュール設定!$A$4:$C$375,3,FALSE))</f>
        <v/>
      </c>
      <c r="C9" s="115">
        <f>IF(A9="","",IF(MONTH(A9+1)=A4,A9+1,""))</f>
        <v>43493</v>
      </c>
      <c r="D9" s="120" t="str">
        <f>IF(VLOOKUP(C9,スケジュール設定!$A$4:$C$375,3,FALSE)=0,"",VLOOKUP(C9,スケジュール設定!$A$4:$C$375,3,FALSE))</f>
        <v/>
      </c>
      <c r="E9" s="115">
        <f>IF(C9="","",IF(MONTH(C9+1)=A4,C9+1,""))</f>
        <v>43494</v>
      </c>
      <c r="F9" s="120" t="str">
        <f>IF(VLOOKUP(E9,スケジュール設定!$A$4:$C$375,3,FALSE)=0,"",VLOOKUP(E9,スケジュール設定!$A$4:$C$375,3,FALSE))</f>
        <v/>
      </c>
      <c r="G9" s="115">
        <f>IF(E9="","",IF(MONTH(E9+1)=A4,E9+1,""))</f>
        <v>43495</v>
      </c>
      <c r="H9" s="120" t="str">
        <f>IF(VLOOKUP(G9,スケジュール設定!$A$4:$C$375,3,FALSE)=0,"",VLOOKUP(G9,スケジュール設定!$A$4:$C$375,3,FALSE))</f>
        <v/>
      </c>
      <c r="I9" s="115">
        <f>IF(G9="","",IF(MONTH(G9+1)=A4,G9+1,""))</f>
        <v>43496</v>
      </c>
      <c r="J9" s="120" t="str">
        <f>IF(VLOOKUP(I9,スケジュール設定!$A$4:$C$375,3,FALSE)=0,"",VLOOKUP(I9,スケジュール設定!$A$4:$C$375,3,FALSE))</f>
        <v/>
      </c>
      <c r="K9" s="115" t="str">
        <f>IF(I9="","",IF(MONTH(I9+1)=A4,I9+1,""))</f>
        <v/>
      </c>
      <c r="L9" s="120" t="str">
        <f>IF(VLOOKUP(K9,スケジュール設定!$A$4:$C$375,3,FALSE)=0,"",VLOOKUP(K9,スケジュール設定!$A$4:$C$375,3,FALSE))</f>
        <v/>
      </c>
      <c r="M9" s="117" t="str">
        <f>IF(K9="","",IF(MONTH(K9+1)=A4,K9+1,""))</f>
        <v/>
      </c>
      <c r="N9" s="120" t="str">
        <f>IF(VLOOKUP(M9,スケジュール設定!$A$4:$C$375,3,FALSE)=0,"",VLOOKUP(M9,スケジュール設定!$A$4:$C$375,3,FALSE))</f>
        <v/>
      </c>
      <c r="O9" s="115">
        <f>IF(AA8="","",IF(MONTH(AA8+1)=O4,AA8+1,""))</f>
        <v>43520</v>
      </c>
      <c r="P9" s="120" t="str">
        <f>IF(VLOOKUP(O9,スケジュール設定!$A$4:$C$375,3,FALSE)=0,"",VLOOKUP(O9,スケジュール設定!$A$4:$C$375,3,FALSE))</f>
        <v/>
      </c>
      <c r="Q9" s="115">
        <f>IF(O9="","",IF(MONTH(O9+1)=O4,O9+1,""))</f>
        <v>43521</v>
      </c>
      <c r="R9" s="120" t="str">
        <f>IF(VLOOKUP(Q9,スケジュール設定!$A$4:$C$375,3,FALSE)=0,"",VLOOKUP(Q9,スケジュール設定!$A$4:$C$375,3,FALSE))</f>
        <v/>
      </c>
      <c r="S9" s="115">
        <f>IF(Q9="","",IF(MONTH(Q9+1)=O4,Q9+1,""))</f>
        <v>43522</v>
      </c>
      <c r="T9" s="120" t="str">
        <f>IF(VLOOKUP(S9,スケジュール設定!$A$4:$C$375,3,FALSE)=0,"",VLOOKUP(S9,スケジュール設定!$A$4:$C$375,3,FALSE))</f>
        <v/>
      </c>
      <c r="U9" s="115">
        <f>IF(S9="","",IF(MONTH(S9+1)=O4,S9+1,""))</f>
        <v>43523</v>
      </c>
      <c r="V9" s="120" t="str">
        <f>IF(VLOOKUP(U9,スケジュール設定!$A$4:$C$375,3,FALSE)=0,"",VLOOKUP(U9,スケジュール設定!$A$4:$C$375,3,FALSE))</f>
        <v/>
      </c>
      <c r="W9" s="115">
        <f>IF(U9="","",IF(MONTH(U9+1)=O4,U9+1,""))</f>
        <v>43524</v>
      </c>
      <c r="X9" s="120" t="str">
        <f>IF(VLOOKUP(W9,スケジュール設定!$A$4:$C$375,3,FALSE)=0,"",VLOOKUP(W9,スケジュール設定!$A$4:$C$375,3,FALSE))</f>
        <v/>
      </c>
      <c r="Y9" s="115" t="str">
        <f>IF(W9="","",IF(MONTH(W9+1)=O4,W9+1,""))</f>
        <v/>
      </c>
      <c r="Z9" s="120" t="str">
        <f>IF(VLOOKUP(Y9,スケジュール設定!$A$4:$C$375,3,FALSE)=0,"",VLOOKUP(Y9,スケジュール設定!$A$4:$C$375,3,FALSE))</f>
        <v/>
      </c>
      <c r="AA9" s="117" t="str">
        <f>IF(Y9="","",IF(MONTH(Y9+1)=O4,Y9+1,""))</f>
        <v/>
      </c>
      <c r="AB9" s="120" t="str">
        <f>IF(VLOOKUP(AA9,スケジュール設定!$A$4:$C$375,3,FALSE)=0,"",VLOOKUP(AA9,スケジュール設定!$A$4:$C$375,3,FALSE))</f>
        <v/>
      </c>
      <c r="AC9" s="115">
        <f>IF(AO8="","",IF(MONTH(AO8+1)=AC4,AO8+1,""))</f>
        <v>43548</v>
      </c>
      <c r="AD9" s="120" t="str">
        <f>IF(VLOOKUP(AC9,スケジュール設定!$A$4:$C$375,3,FALSE)=0,"",VLOOKUP(AC9,スケジュール設定!$A$4:$C$375,3,FALSE))</f>
        <v/>
      </c>
      <c r="AE9" s="115">
        <f>IF(AC9="","",IF(MONTH(AC9+1)=AC4,AC9+1,""))</f>
        <v>43549</v>
      </c>
      <c r="AF9" s="120" t="str">
        <f>IF(VLOOKUP(AE9,スケジュール設定!$A$4:$C$375,3,FALSE)=0,"",VLOOKUP(AE9,スケジュール設定!$A$4:$C$375,3,FALSE))</f>
        <v/>
      </c>
      <c r="AG9" s="115">
        <f>IF(AE9="","",IF(MONTH(AE9+1)=AC4,AE9+1,""))</f>
        <v>43550</v>
      </c>
      <c r="AH9" s="120" t="str">
        <f>IF(VLOOKUP(AG9,スケジュール設定!$A$4:$C$375,3,FALSE)=0,"",VLOOKUP(AG9,スケジュール設定!$A$4:$C$375,3,FALSE))</f>
        <v/>
      </c>
      <c r="AI9" s="115">
        <f>IF(AG9="","",IF(MONTH(AG9+1)=AC4,AG9+1,""))</f>
        <v>43551</v>
      </c>
      <c r="AJ9" s="120" t="str">
        <f>IF(VLOOKUP(AI9,スケジュール設定!$A$4:$C$375,3,FALSE)=0,"",VLOOKUP(AI9,スケジュール設定!$A$4:$C$375,3,FALSE))</f>
        <v/>
      </c>
      <c r="AK9" s="115">
        <f>IF(AI9="","",IF(MONTH(AI9+1)=AC4,AI9+1,""))</f>
        <v>43552</v>
      </c>
      <c r="AL9" s="120" t="str">
        <f>IF(VLOOKUP(AK9,スケジュール設定!$A$4:$C$375,3,FALSE)=0,"",VLOOKUP(AK9,スケジュール設定!$A$4:$C$375,3,FALSE))</f>
        <v/>
      </c>
      <c r="AM9" s="115">
        <f>IF(AK9="","",IF(MONTH(AK9+1)=AC4,AK9+1,""))</f>
        <v>43553</v>
      </c>
      <c r="AN9" s="120" t="str">
        <f>IF(VLOOKUP(AM9,スケジュール設定!$A$4:$C$375,3,FALSE)=0,"",VLOOKUP(AM9,スケジュール設定!$A$4:$C$375,3,FALSE))</f>
        <v/>
      </c>
      <c r="AO9" s="117">
        <f>IF(AM9="","",IF(MONTH(AM9+1)=AC4,AM9+1,""))</f>
        <v>43554</v>
      </c>
      <c r="AP9" s="120" t="str">
        <f>IF(VLOOKUP(AO9,スケジュール設定!$A$4:$C$375,3,FALSE)=0,"",VLOOKUP(AO9,スケジュール設定!$A$4:$C$375,3,FALSE))</f>
        <v/>
      </c>
      <c r="AQ9" s="115">
        <f>IF(BC8="","",IF(MONTH(BC8+1)=AQ4,BC8+1,""))</f>
        <v>43583</v>
      </c>
      <c r="AR9" s="120" t="str">
        <f>IF(VLOOKUP(AQ9,スケジュール設定!$A$4:$C$375,3,FALSE)=0,"",VLOOKUP(AQ9,スケジュール設定!$A$4:$C$375,3,FALSE))</f>
        <v/>
      </c>
      <c r="AS9" s="115">
        <f>IF(AQ9="","",IF(MONTH(AQ9+1)=AQ4,AQ9+1,""))</f>
        <v>43584</v>
      </c>
      <c r="AT9" s="120" t="str">
        <f>IF(VLOOKUP(AS9,スケジュール設定!$A$4:$C$375,3,FALSE)=0,"",VLOOKUP(AS9,スケジュール設定!$A$4:$C$375,3,FALSE))</f>
        <v>昭和の日</v>
      </c>
      <c r="AU9" s="115">
        <f>IF(AS9="","",IF(MONTH(AS9+1)=AQ4,AS9+1,""))</f>
        <v>43585</v>
      </c>
      <c r="AV9" s="120" t="str">
        <f>IF(VLOOKUP(AU9,スケジュール設定!$A$4:$C$375,3,FALSE)=0,"",VLOOKUP(AU9,スケジュール設定!$A$4:$C$375,3,FALSE))</f>
        <v>国民の休日</v>
      </c>
      <c r="AW9" s="115" t="str">
        <f>IF(AU9="","",IF(MONTH(AU9+1)=AQ4,AU9+1,""))</f>
        <v/>
      </c>
      <c r="AX9" s="120" t="str">
        <f>IF(VLOOKUP(AW9,スケジュール設定!$A$4:$C$375,3,FALSE)=0,"",VLOOKUP(AW9,スケジュール設定!$A$4:$C$375,3,FALSE))</f>
        <v/>
      </c>
      <c r="AY9" s="115" t="str">
        <f>IF(AW9="","",IF(MONTH(AW9+1)=AQ4,AW9+1,""))</f>
        <v/>
      </c>
      <c r="AZ9" s="120" t="str">
        <f>IF(VLOOKUP(AY9,スケジュール設定!$A$4:$C$375,3,FALSE)=0,"",VLOOKUP(AY9,スケジュール設定!$A$4:$C$375,3,FALSE))</f>
        <v/>
      </c>
      <c r="BA9" s="115" t="str">
        <f>IF(AY9="","",IF(MONTH(AY9+1)=AQ4,AY9+1,""))</f>
        <v/>
      </c>
      <c r="BB9" s="120" t="str">
        <f>IF(VLOOKUP(BA9,スケジュール設定!$A$4:$C$375,3,FALSE)=0,"",VLOOKUP(BA9,スケジュール設定!$A$4:$C$375,3,FALSE))</f>
        <v/>
      </c>
      <c r="BC9" s="117" t="str">
        <f>IF(BA9="","",IF(MONTH(BA9+1)=AQ4,BA9+1,""))</f>
        <v/>
      </c>
      <c r="BD9" s="120" t="str">
        <f>IF(VLOOKUP(BC9,スケジュール設定!$A$4:$C$375,3,FALSE)=0,"",VLOOKUP(BC9,スケジュール設定!$A$4:$C$375,3,FALSE))</f>
        <v/>
      </c>
      <c r="BE9" s="115">
        <f>IF(BQ8="","",IF(MONTH(BQ8+1)=BE4,BQ8+1,""))</f>
        <v>43611</v>
      </c>
      <c r="BF9" s="120" t="str">
        <f>IF(VLOOKUP(BE9,スケジュール設定!$A$4:$C$375,3,FALSE)=0,"",VLOOKUP(BE9,スケジュール設定!$A$4:$C$375,3,FALSE))</f>
        <v/>
      </c>
      <c r="BG9" s="115">
        <f>IF(BE9="","",IF(MONTH(BE9+1)=BE4,BE9+1,""))</f>
        <v>43612</v>
      </c>
      <c r="BH9" s="120" t="str">
        <f>IF(VLOOKUP(BG9,スケジュール設定!$A$4:$C$375,3,FALSE)=0,"",VLOOKUP(BG9,スケジュール設定!$A$4:$C$375,3,FALSE))</f>
        <v/>
      </c>
      <c r="BI9" s="115">
        <f>IF(BG9="","",IF(MONTH(BG9+1)=BE4,BG9+1,""))</f>
        <v>43613</v>
      </c>
      <c r="BJ9" s="120" t="str">
        <f>IF(VLOOKUP(BI9,スケジュール設定!$A$4:$C$375,3,FALSE)=0,"",VLOOKUP(BI9,スケジュール設定!$A$4:$C$375,3,FALSE))</f>
        <v/>
      </c>
      <c r="BK9" s="115">
        <f>IF(BI9="","",IF(MONTH(BI9+1)=BE4,BI9+1,""))</f>
        <v>43614</v>
      </c>
      <c r="BL9" s="120" t="str">
        <f>IF(VLOOKUP(BK9,スケジュール設定!$A$4:$C$375,3,FALSE)=0,"",VLOOKUP(BK9,スケジュール設定!$A$4:$C$375,3,FALSE))</f>
        <v/>
      </c>
      <c r="BM9" s="115">
        <f>IF(BK9="","",IF(MONTH(BK9+1)=BE4,BK9+1,""))</f>
        <v>43615</v>
      </c>
      <c r="BN9" s="120" t="str">
        <f>IF(VLOOKUP(BM9,スケジュール設定!$A$4:$C$375,3,FALSE)=0,"",VLOOKUP(BM9,スケジュール設定!$A$4:$C$375,3,FALSE))</f>
        <v/>
      </c>
      <c r="BO9" s="115">
        <f>IF(BM9="","",IF(MONTH(BM9+1)=BE4,BM9+1,""))</f>
        <v>43616</v>
      </c>
      <c r="BP9" s="120" t="str">
        <f>IF(VLOOKUP(BO9,スケジュール設定!$A$4:$C$375,3,FALSE)=0,"",VLOOKUP(BO9,スケジュール設定!$A$4:$C$375,3,FALSE))</f>
        <v/>
      </c>
      <c r="BQ9" s="117" t="str">
        <f>IF(BO9="","",IF(MONTH(BO9+1)=BE4,BO9+1,""))</f>
        <v/>
      </c>
      <c r="BR9" s="120" t="str">
        <f>IF(VLOOKUP(BQ9,スケジュール設定!$A$4:$C$375,3,FALSE)=0,"",VLOOKUP(BQ9,スケジュール設定!$A$4:$C$375,3,FALSE))</f>
        <v/>
      </c>
      <c r="BS9" s="115">
        <f>IF(CE8="","",IF(MONTH(CE8+1)=BS4,CE8+1,""))</f>
        <v>43639</v>
      </c>
      <c r="BT9" s="120" t="str">
        <f>IF(VLOOKUP(BS9,スケジュール設定!$A$4:$C$375,3,FALSE)=0,"",VLOOKUP(BS9,スケジュール設定!$A$4:$C$375,3,FALSE))</f>
        <v/>
      </c>
      <c r="BU9" s="115">
        <f>IF(BS9="","",IF(MONTH(BS9+1)=BS4,BS9+1,""))</f>
        <v>43640</v>
      </c>
      <c r="BV9" s="120" t="str">
        <f>IF(VLOOKUP(BU9,スケジュール設定!$A$4:$C$375,3,FALSE)=0,"",VLOOKUP(BU9,スケジュール設定!$A$4:$C$375,3,FALSE))</f>
        <v/>
      </c>
      <c r="BW9" s="115">
        <f>IF(BU9="","",IF(MONTH(BU9+1)=BS4,BU9+1,""))</f>
        <v>43641</v>
      </c>
      <c r="BX9" s="120" t="str">
        <f>IF(VLOOKUP(BW9,スケジュール設定!$A$4:$C$375,3,FALSE)=0,"",VLOOKUP(BW9,スケジュール設定!$A$4:$C$375,3,FALSE))</f>
        <v/>
      </c>
      <c r="BY9" s="115">
        <f>IF(BW9="","",IF(MONTH(BW9+1)=BS4,BW9+1,""))</f>
        <v>43642</v>
      </c>
      <c r="BZ9" s="120" t="str">
        <f>IF(VLOOKUP(BY9,スケジュール設定!$A$4:$C$375,3,FALSE)=0,"",VLOOKUP(BY9,スケジュール設定!$A$4:$C$375,3,FALSE))</f>
        <v/>
      </c>
      <c r="CA9" s="115">
        <f>IF(BY9="","",IF(MONTH(BY9+1)=BS4,BY9+1,""))</f>
        <v>43643</v>
      </c>
      <c r="CB9" s="120" t="str">
        <f>IF(VLOOKUP(CA9,スケジュール設定!$A$4:$C$375,3,FALSE)=0,"",VLOOKUP(CA9,スケジュール設定!$A$4:$C$375,3,FALSE))</f>
        <v/>
      </c>
      <c r="CC9" s="115">
        <f>IF(CA9="","",IF(MONTH(CA9+1)=BS4,CA9+1,""))</f>
        <v>43644</v>
      </c>
      <c r="CD9" s="120" t="str">
        <f>IF(VLOOKUP(CC9,スケジュール設定!$A$4:$C$375,3,FALSE)=0,"",VLOOKUP(CC9,スケジュール設定!$A$4:$C$375,3,FALSE))</f>
        <v/>
      </c>
      <c r="CE9" s="117">
        <f>IF(CC9="","",IF(MONTH(CC9+1)=BS4,CC9+1,""))</f>
        <v>43645</v>
      </c>
      <c r="CF9" s="120" t="str">
        <f>IF(VLOOKUP(CE9,スケジュール設定!$A$4:$C$375,3,FALSE)=0,"",VLOOKUP(CE9,スケジュール設定!$A$4:$C$375,3,FALSE))</f>
        <v/>
      </c>
      <c r="CG9" s="115">
        <f>IF(CS8="","",IF(MONTH(CS8+1)=CG4,CS8+1,""))</f>
        <v>43674</v>
      </c>
      <c r="CH9" s="120" t="str">
        <f>IF(VLOOKUP(CG9,スケジュール設定!$A$4:$C$375,3,FALSE)=0,"",VLOOKUP(CG9,スケジュール設定!$A$4:$C$375,3,FALSE))</f>
        <v/>
      </c>
      <c r="CI9" s="115">
        <f>IF(CG9="","",IF(MONTH(CG9+1)=CG4,CG9+1,""))</f>
        <v>43675</v>
      </c>
      <c r="CJ9" s="120" t="str">
        <f>IF(VLOOKUP(CI9,スケジュール設定!$A$4:$C$375,3,FALSE)=0,"",VLOOKUP(CI9,スケジュール設定!$A$4:$C$375,3,FALSE))</f>
        <v/>
      </c>
      <c r="CK9" s="115">
        <f>IF(CI9="","",IF(MONTH(CI9+1)=CG4,CI9+1,""))</f>
        <v>43676</v>
      </c>
      <c r="CL9" s="120" t="str">
        <f>IF(VLOOKUP(CK9,スケジュール設定!$A$4:$C$375,3,FALSE)=0,"",VLOOKUP(CK9,スケジュール設定!$A$4:$C$375,3,FALSE))</f>
        <v/>
      </c>
      <c r="CM9" s="115">
        <f>IF(CK9="","",IF(MONTH(CK9+1)=CG4,CK9+1,""))</f>
        <v>43677</v>
      </c>
      <c r="CN9" s="120" t="str">
        <f>IF(VLOOKUP(CM9,スケジュール設定!$A$4:$C$375,3,FALSE)=0,"",VLOOKUP(CM9,スケジュール設定!$A$4:$C$375,3,FALSE))</f>
        <v/>
      </c>
      <c r="CO9" s="115" t="str">
        <f>IF(CM9="","",IF(MONTH(CM9+1)=CG4,CM9+1,""))</f>
        <v/>
      </c>
      <c r="CP9" s="120" t="str">
        <f>IF(VLOOKUP(CO9,スケジュール設定!$A$4:$C$375,3,FALSE)=0,"",VLOOKUP(CO9,スケジュール設定!$A$4:$C$375,3,FALSE))</f>
        <v/>
      </c>
      <c r="CQ9" s="115" t="str">
        <f>IF(CO9="","",IF(MONTH(CO9+1)=CG4,CO9+1,""))</f>
        <v/>
      </c>
      <c r="CR9" s="120" t="str">
        <f>IF(VLOOKUP(CQ9,スケジュール設定!$A$4:$C$375,3,FALSE)=0,"",VLOOKUP(CQ9,スケジュール設定!$A$4:$C$375,3,FALSE))</f>
        <v/>
      </c>
      <c r="CS9" s="117" t="str">
        <f>IF(CQ9="","",IF(MONTH(CQ9+1)=CG4,CQ9+1,""))</f>
        <v/>
      </c>
      <c r="CT9" s="120" t="str">
        <f>IF(VLOOKUP(CS9,スケジュール設定!$A$4:$C$375,3,FALSE)=0,"",VLOOKUP(CS9,スケジュール設定!$A$4:$C$375,3,FALSE))</f>
        <v/>
      </c>
      <c r="CU9" s="115">
        <f>IF(DG8="","",IF(MONTH(DG8+1)=CU4,DG8+1,""))</f>
        <v>43702</v>
      </c>
      <c r="CV9" s="120" t="str">
        <f>IF(VLOOKUP(CU9,スケジュール設定!$A$4:$C$375,3,FALSE)=0,"",VLOOKUP(CU9,スケジュール設定!$A$4:$C$375,3,FALSE))</f>
        <v/>
      </c>
      <c r="CW9" s="115">
        <f>IF(CU9="","",IF(MONTH(CU9+1)=CU4,CU9+1,""))</f>
        <v>43703</v>
      </c>
      <c r="CX9" s="120" t="str">
        <f>IF(VLOOKUP(CW9,スケジュール設定!$A$4:$C$375,3,FALSE)=0,"",VLOOKUP(CW9,スケジュール設定!$A$4:$C$375,3,FALSE))</f>
        <v/>
      </c>
      <c r="CY9" s="115">
        <f>IF(CW9="","",IF(MONTH(CW9+1)=CU4,CW9+1,""))</f>
        <v>43704</v>
      </c>
      <c r="CZ9" s="120" t="str">
        <f>IF(VLOOKUP(CY9,スケジュール設定!$A$4:$C$375,3,FALSE)=0,"",VLOOKUP(CY9,スケジュール設定!$A$4:$C$375,3,FALSE))</f>
        <v/>
      </c>
      <c r="DA9" s="115">
        <f>IF(CY9="","",IF(MONTH(CY9+1)=CU4,CY9+1,""))</f>
        <v>43705</v>
      </c>
      <c r="DB9" s="120" t="str">
        <f>IF(VLOOKUP(DA9,スケジュール設定!$A$4:$C$375,3,FALSE)=0,"",VLOOKUP(DA9,スケジュール設定!$A$4:$C$375,3,FALSE))</f>
        <v/>
      </c>
      <c r="DC9" s="115">
        <f>IF(DA9="","",IF(MONTH(DA9+1)=CU4,DA9+1,""))</f>
        <v>43706</v>
      </c>
      <c r="DD9" s="120" t="str">
        <f>IF(VLOOKUP(DC9,スケジュール設定!$A$4:$C$375,3,FALSE)=0,"",VLOOKUP(DC9,スケジュール設定!$A$4:$C$375,3,FALSE))</f>
        <v/>
      </c>
      <c r="DE9" s="115">
        <f>IF(DC9="","",IF(MONTH(DC9+1)=CU4,DC9+1,""))</f>
        <v>43707</v>
      </c>
      <c r="DF9" s="120" t="str">
        <f>IF(VLOOKUP(DE9,スケジュール設定!$A$4:$C$375,3,FALSE)=0,"",VLOOKUP(DE9,スケジュール設定!$A$4:$C$375,3,FALSE))</f>
        <v/>
      </c>
      <c r="DG9" s="117">
        <f>IF(DE9="","",IF(MONTH(DE9+1)=CU4,DE9+1,""))</f>
        <v>43708</v>
      </c>
      <c r="DH9" s="120" t="str">
        <f>IF(VLOOKUP(DG9,スケジュール設定!$A$4:$C$375,3,FALSE)=0,"",VLOOKUP(DG9,スケジュール設定!$A$4:$C$375,3,FALSE))</f>
        <v/>
      </c>
      <c r="DI9" s="115">
        <f>IF(DU8="","",IF(MONTH(DU8+1)=DI4,DU8+1,""))</f>
        <v>43737</v>
      </c>
      <c r="DJ9" s="120" t="str">
        <f>IF(VLOOKUP(DI9,スケジュール設定!$A$4:$C$375,3,FALSE)=0,"",VLOOKUP(DI9,スケジュール設定!$A$4:$C$375,3,FALSE))</f>
        <v/>
      </c>
      <c r="DK9" s="115">
        <f>IF(DI9="","",IF(MONTH(DI9+1)=DI4,DI9+1,""))</f>
        <v>43738</v>
      </c>
      <c r="DL9" s="120" t="str">
        <f>IF(VLOOKUP(DK9,スケジュール設定!$A$4:$C$375,3,FALSE)=0,"",VLOOKUP(DK9,スケジュール設定!$A$4:$C$375,3,FALSE))</f>
        <v/>
      </c>
      <c r="DM9" s="115" t="str">
        <f>IF(DK9="","",IF(MONTH(DK9+1)=DI4,DK9+1,""))</f>
        <v/>
      </c>
      <c r="DN9" s="120" t="str">
        <f>IF(VLOOKUP(DM9,スケジュール設定!$A$4:$C$375,3,FALSE)=0,"",VLOOKUP(DM9,スケジュール設定!$A$4:$C$375,3,FALSE))</f>
        <v/>
      </c>
      <c r="DO9" s="115" t="str">
        <f>IF(DM9="","",IF(MONTH(DM9+1)=DI4,DM9+1,""))</f>
        <v/>
      </c>
      <c r="DP9" s="120" t="str">
        <f>IF(VLOOKUP(DO9,スケジュール設定!$A$4:$C$375,3,FALSE)=0,"",VLOOKUP(DO9,スケジュール設定!$A$4:$C$375,3,FALSE))</f>
        <v/>
      </c>
      <c r="DQ9" s="115" t="str">
        <f>IF(DO9="","",IF(MONTH(DO9+1)=DI4,DO9+1,""))</f>
        <v/>
      </c>
      <c r="DR9" s="120" t="str">
        <f>IF(VLOOKUP(DQ9,スケジュール設定!$A$4:$C$375,3,FALSE)=0,"",VLOOKUP(DQ9,スケジュール設定!$A$4:$C$375,3,FALSE))</f>
        <v/>
      </c>
      <c r="DS9" s="115" t="str">
        <f>IF(DQ9="","",IF(MONTH(DQ9+1)=DI4,DQ9+1,""))</f>
        <v/>
      </c>
      <c r="DT9" s="120" t="str">
        <f>IF(VLOOKUP(DS9,スケジュール設定!$A$4:$C$375,3,FALSE)=0,"",VLOOKUP(DS9,スケジュール設定!$A$4:$C$375,3,FALSE))</f>
        <v/>
      </c>
      <c r="DU9" s="117" t="str">
        <f>IF(DS9="","",IF(MONTH(DS9+1)=DI4,DS9+1,""))</f>
        <v/>
      </c>
      <c r="DV9" s="120" t="str">
        <f>IF(VLOOKUP(DU9,スケジュール設定!$A$4:$C$375,3,FALSE)=0,"",VLOOKUP(DU9,スケジュール設定!$A$4:$C$375,3,FALSE))</f>
        <v/>
      </c>
      <c r="DW9" s="115">
        <f>IF(EI8="","",IF(MONTH(EI8+1)=DW4,EI8+1,""))</f>
        <v>43765</v>
      </c>
      <c r="DX9" s="120" t="str">
        <f>IF(VLOOKUP(DW9,スケジュール設定!$A$4:$C$375,3,FALSE)=0,"",VLOOKUP(DW9,スケジュール設定!$A$4:$C$375,3,FALSE))</f>
        <v/>
      </c>
      <c r="DY9" s="115">
        <f>IF(DW9="","",IF(MONTH(DW9+1)=DW4,DW9+1,""))</f>
        <v>43766</v>
      </c>
      <c r="DZ9" s="120" t="str">
        <f>IF(VLOOKUP(DY9,スケジュール設定!$A$4:$C$375,3,FALSE)=0,"",VLOOKUP(DY9,スケジュール設定!$A$4:$C$375,3,FALSE))</f>
        <v/>
      </c>
      <c r="EA9" s="115">
        <f>IF(DY9="","",IF(MONTH(DY9+1)=DW4,DY9+1,""))</f>
        <v>43767</v>
      </c>
      <c r="EB9" s="120" t="str">
        <f>IF(VLOOKUP(EA9,スケジュール設定!$A$4:$C$375,3,FALSE)=0,"",VLOOKUP(EA9,スケジュール設定!$A$4:$C$375,3,FALSE))</f>
        <v/>
      </c>
      <c r="EC9" s="115">
        <f>IF(EA9="","",IF(MONTH(EA9+1)=DW4,EA9+1,""))</f>
        <v>43768</v>
      </c>
      <c r="ED9" s="120" t="str">
        <f>IF(VLOOKUP(EC9,スケジュール設定!$A$4:$C$375,3,FALSE)=0,"",VLOOKUP(EC9,スケジュール設定!$A$4:$C$375,3,FALSE))</f>
        <v/>
      </c>
      <c r="EE9" s="115">
        <f>IF(EC9="","",IF(MONTH(EC9+1)=DW4,EC9+1,""))</f>
        <v>43769</v>
      </c>
      <c r="EF9" s="120" t="str">
        <f>IF(VLOOKUP(EE9,スケジュール設定!$A$4:$C$375,3,FALSE)=0,"",VLOOKUP(EE9,スケジュール設定!$A$4:$C$375,3,FALSE))</f>
        <v/>
      </c>
      <c r="EG9" s="115" t="str">
        <f>IF(EE9="","",IF(MONTH(EE9+1)=DW4,EE9+1,""))</f>
        <v/>
      </c>
      <c r="EH9" s="120" t="str">
        <f>IF(VLOOKUP(EG9,スケジュール設定!$A$4:$C$375,3,FALSE)=0,"",VLOOKUP(EG9,スケジュール設定!$A$4:$C$375,3,FALSE))</f>
        <v/>
      </c>
      <c r="EI9" s="117" t="str">
        <f>IF(EG9="","",IF(MONTH(EG9+1)=DW4,EG9+1,""))</f>
        <v/>
      </c>
      <c r="EJ9" s="120" t="str">
        <f>IF(VLOOKUP(EI9,スケジュール設定!$A$4:$C$375,3,FALSE)=0,"",VLOOKUP(EI9,スケジュール設定!$A$4:$C$375,3,FALSE))</f>
        <v/>
      </c>
      <c r="EK9" s="115">
        <f>IF(EW8="","",IF(MONTH(EW8+1)=EK4,EW8+1,""))</f>
        <v>43793</v>
      </c>
      <c r="EL9" s="120" t="str">
        <f>IF(VLOOKUP(EK9,スケジュール設定!$A$4:$C$375,3,FALSE)=0,"",VLOOKUP(EK9,スケジュール設定!$A$4:$C$375,3,FALSE))</f>
        <v/>
      </c>
      <c r="EM9" s="115">
        <f>IF(EK9="","",IF(MONTH(EK9+1)=EK4,EK9+1,""))</f>
        <v>43794</v>
      </c>
      <c r="EN9" s="120" t="str">
        <f>IF(VLOOKUP(EM9,スケジュール設定!$A$4:$C$375,3,FALSE)=0,"",VLOOKUP(EM9,スケジュール設定!$A$4:$C$375,3,FALSE))</f>
        <v/>
      </c>
      <c r="EO9" s="115">
        <f>IF(EM9="","",IF(MONTH(EM9+1)=EK4,EM9+1,""))</f>
        <v>43795</v>
      </c>
      <c r="EP9" s="120" t="str">
        <f>IF(VLOOKUP(EO9,スケジュール設定!$A$4:$C$375,3,FALSE)=0,"",VLOOKUP(EO9,スケジュール設定!$A$4:$C$375,3,FALSE))</f>
        <v/>
      </c>
      <c r="EQ9" s="115">
        <f>IF(EO9="","",IF(MONTH(EO9+1)=EK4,EO9+1,""))</f>
        <v>43796</v>
      </c>
      <c r="ER9" s="120" t="str">
        <f>IF(VLOOKUP(EQ9,スケジュール設定!$A$4:$C$375,3,FALSE)=0,"",VLOOKUP(EQ9,スケジュール設定!$A$4:$C$375,3,FALSE))</f>
        <v/>
      </c>
      <c r="ES9" s="115">
        <f>IF(EQ9="","",IF(MONTH(EQ9+1)=EK4,EQ9+1,""))</f>
        <v>43797</v>
      </c>
      <c r="ET9" s="120" t="str">
        <f>IF(VLOOKUP(ES9,スケジュール設定!$A$4:$C$375,3,FALSE)=0,"",VLOOKUP(ES9,スケジュール設定!$A$4:$C$375,3,FALSE))</f>
        <v/>
      </c>
      <c r="EU9" s="115">
        <f>IF(ES9="","",IF(MONTH(ES9+1)=EK4,ES9+1,""))</f>
        <v>43798</v>
      </c>
      <c r="EV9" s="120" t="str">
        <f>IF(VLOOKUP(EU9,スケジュール設定!$A$4:$C$375,3,FALSE)=0,"",VLOOKUP(EU9,スケジュール設定!$A$4:$C$375,3,FALSE))</f>
        <v/>
      </c>
      <c r="EW9" s="117">
        <f>IF(EU9="","",IF(MONTH(EU9+1)=EK4,EU9+1,""))</f>
        <v>43799</v>
      </c>
      <c r="EX9" s="120" t="str">
        <f>IF(VLOOKUP(EW9,スケジュール設定!$A$4:$C$375,3,FALSE)=0,"",VLOOKUP(EW9,スケジュール設定!$A$4:$C$375,3,FALSE))</f>
        <v/>
      </c>
      <c r="EY9" s="115">
        <f>IF(FK8="","",IF(MONTH(FK8+1)=EY4,FK8+1,""))</f>
        <v>43828</v>
      </c>
      <c r="EZ9" s="120" t="str">
        <f>IF(VLOOKUP(EY9,スケジュール設定!$A$4:$C$375,3,FALSE)=0,"",VLOOKUP(EY9,スケジュール設定!$A$4:$C$375,3,FALSE))</f>
        <v/>
      </c>
      <c r="FA9" s="115">
        <f>IF(EY9="","",IF(MONTH(EY9+1)=EY4,EY9+1,""))</f>
        <v>43829</v>
      </c>
      <c r="FB9" s="120" t="str">
        <f>IF(VLOOKUP(FA9,スケジュール設定!$A$4:$C$375,3,FALSE)=0,"",VLOOKUP(FA9,スケジュール設定!$A$4:$C$375,3,FALSE))</f>
        <v/>
      </c>
      <c r="FC9" s="115">
        <f>IF(FA9="","",IF(MONTH(FA9+1)=EY4,FA9+1,""))</f>
        <v>43830</v>
      </c>
      <c r="FD9" s="120" t="str">
        <f>IF(VLOOKUP(FC9,スケジュール設定!$A$4:$C$375,3,FALSE)=0,"",VLOOKUP(FC9,スケジュール設定!$A$4:$C$375,3,FALSE))</f>
        <v/>
      </c>
      <c r="FE9" s="115" t="str">
        <f>IF(FC9="","",IF(MONTH(FC9+1)=EY4,FC9+1,""))</f>
        <v/>
      </c>
      <c r="FF9" s="120" t="str">
        <f>IF(VLOOKUP(FE9,スケジュール設定!$A$4:$C$375,3,FALSE)=0,"",VLOOKUP(FE9,スケジュール設定!$A$4:$C$375,3,FALSE))</f>
        <v/>
      </c>
      <c r="FG9" s="115" t="str">
        <f>IF(FE9="","",IF(MONTH(FE9+1)=EY4,FE9+1,""))</f>
        <v/>
      </c>
      <c r="FH9" s="120" t="str">
        <f>IF(VLOOKUP(FG9,スケジュール設定!$A$4:$C$375,3,FALSE)=0,"",VLOOKUP(FG9,スケジュール設定!$A$4:$C$375,3,FALSE))</f>
        <v/>
      </c>
      <c r="FI9" s="115" t="str">
        <f>IF(FG9="","",IF(MONTH(FG9+1)=EY4,FG9+1,""))</f>
        <v/>
      </c>
      <c r="FJ9" s="120" t="str">
        <f>IF(VLOOKUP(FI9,スケジュール設定!$A$4:$C$375,3,FALSE)=0,"",VLOOKUP(FI9,スケジュール設定!$A$4:$C$375,3,FALSE))</f>
        <v/>
      </c>
      <c r="FK9" s="117" t="str">
        <f>IF(FI9="","",IF(MONTH(FI9+1)=EY4,FI9+1,""))</f>
        <v/>
      </c>
      <c r="FL9" s="120" t="str">
        <f>IF(VLOOKUP(FK9,スケジュール設定!$A$4:$C$375,3,FALSE)=0,"",VLOOKUP(FK9,スケジュール設定!$A$4:$C$375,3,FALSE))</f>
        <v/>
      </c>
    </row>
    <row r="10" spans="1:168" s="122" customFormat="1" ht="54.6" customHeight="1">
      <c r="A10" s="119" t="str">
        <f>IF(M9="","",IF(MONTH(M9+1)=A4,M9+1,""))</f>
        <v/>
      </c>
      <c r="B10" s="120" t="str">
        <f>IF(VLOOKUP(A10,スケジュール設定!$A$4:$C$375,3,FALSE)=0,"",VLOOKUP(A10,スケジュール設定!$A$4:$C$375,3,FALSE))</f>
        <v/>
      </c>
      <c r="C10" s="119" t="str">
        <f>IF(A10="","",IF(MONTH(A10+1)=A4,A10+1,""))</f>
        <v/>
      </c>
      <c r="D10" s="120" t="str">
        <f>IF(VLOOKUP(C10,スケジュール設定!$A$4:$C$375,3,FALSE)=0,"",VLOOKUP(C10,スケジュール設定!$A$4:$C$375,3,FALSE))</f>
        <v/>
      </c>
      <c r="E10" s="119" t="str">
        <f>IF(C10="","",IF(MONTH(C10+1)=A4,C10+1,""))</f>
        <v/>
      </c>
      <c r="F10" s="120" t="str">
        <f>IF(VLOOKUP(E10,スケジュール設定!$A$4:$C$375,3,FALSE)=0,"",VLOOKUP(E10,スケジュール設定!$A$4:$C$375,3,FALSE))</f>
        <v/>
      </c>
      <c r="G10" s="119" t="str">
        <f>IF(E10="","",IF(MONTH(E10+1)=A4,E10+1,""))</f>
        <v/>
      </c>
      <c r="H10" s="120" t="str">
        <f>IF(VLOOKUP(G10,スケジュール設定!$A$4:$C$375,3,FALSE)=0,"",VLOOKUP(G10,スケジュール設定!$A$4:$C$375,3,FALSE))</f>
        <v/>
      </c>
      <c r="I10" s="119" t="str">
        <f>IF(G10="","",IF(MONTH(G10+1)=A4,G10+1,""))</f>
        <v/>
      </c>
      <c r="J10" s="120" t="str">
        <f>IF(VLOOKUP(I10,スケジュール設定!$A$4:$C$375,3,FALSE)=0,"",VLOOKUP(I10,スケジュール設定!$A$4:$C$375,3,FALSE))</f>
        <v/>
      </c>
      <c r="K10" s="119" t="str">
        <f>IF(I10="","",IF(MONTH(I10+1)=A4,I10+1,""))</f>
        <v/>
      </c>
      <c r="L10" s="120" t="str">
        <f>IF(VLOOKUP(K10,スケジュール設定!$A$4:$C$375,3,FALSE)=0,"",VLOOKUP(K10,スケジュール設定!$A$4:$C$375,3,FALSE))</f>
        <v/>
      </c>
      <c r="M10" s="121" t="str">
        <f>IF(K10="","",IF(MONTH(K10+1)=A4,K10+1,""))</f>
        <v/>
      </c>
      <c r="N10" s="120" t="str">
        <f>IF(VLOOKUP(M10,スケジュール設定!$A$4:$C$375,3,FALSE)=0,"",VLOOKUP(M10,スケジュール設定!$A$4:$C$375,3,FALSE))</f>
        <v/>
      </c>
      <c r="O10" s="119" t="str">
        <f>IF(AA9="","",IF(MONTH(AA9+1)=O4,AA9+1,""))</f>
        <v/>
      </c>
      <c r="P10" s="120" t="str">
        <f>IF(VLOOKUP(O10,スケジュール設定!$A$4:$C$375,3,FALSE)=0,"",VLOOKUP(O10,スケジュール設定!$A$4:$C$375,3,FALSE))</f>
        <v/>
      </c>
      <c r="Q10" s="119" t="str">
        <f>IF(O10="","",IF(MONTH(O10+1)=O4,O10+1,""))</f>
        <v/>
      </c>
      <c r="R10" s="120" t="str">
        <f>IF(VLOOKUP(Q10,スケジュール設定!$A$4:$C$375,3,FALSE)=0,"",VLOOKUP(Q10,スケジュール設定!$A$4:$C$375,3,FALSE))</f>
        <v/>
      </c>
      <c r="S10" s="119" t="str">
        <f>IF(Q10="","",IF(MONTH(Q10+1)=O4,Q10+1,""))</f>
        <v/>
      </c>
      <c r="T10" s="120" t="str">
        <f>IF(VLOOKUP(S10,スケジュール設定!$A$4:$C$375,3,FALSE)=0,"",VLOOKUP(S10,スケジュール設定!$A$4:$C$375,3,FALSE))</f>
        <v/>
      </c>
      <c r="U10" s="119" t="str">
        <f>IF(S10="","",IF(MONTH(S10+1)=O4,S10+1,""))</f>
        <v/>
      </c>
      <c r="V10" s="120" t="str">
        <f>IF(VLOOKUP(U10,スケジュール設定!$A$4:$C$375,3,FALSE)=0,"",VLOOKUP(U10,スケジュール設定!$A$4:$C$375,3,FALSE))</f>
        <v/>
      </c>
      <c r="W10" s="119" t="str">
        <f>IF(U10="","",IF(MONTH(U10+1)=O4,U10+1,""))</f>
        <v/>
      </c>
      <c r="X10" s="120" t="str">
        <f>IF(VLOOKUP(W10,スケジュール設定!$A$4:$C$375,3,FALSE)=0,"",VLOOKUP(W10,スケジュール設定!$A$4:$C$375,3,FALSE))</f>
        <v/>
      </c>
      <c r="Y10" s="119" t="str">
        <f>IF(W10="","",IF(MONTH(W10+1)=O4,W10+1,""))</f>
        <v/>
      </c>
      <c r="Z10" s="120" t="str">
        <f>IF(VLOOKUP(Y10,スケジュール設定!$A$4:$C$375,3,FALSE)=0,"",VLOOKUP(Y10,スケジュール設定!$A$4:$C$375,3,FALSE))</f>
        <v/>
      </c>
      <c r="AA10" s="121" t="str">
        <f>IF(Y10="","",IF(MONTH(Y10+1)=O4,Y10+1,""))</f>
        <v/>
      </c>
      <c r="AB10" s="120" t="str">
        <f>IF(VLOOKUP(AA10,スケジュール設定!$A$4:$C$375,3,FALSE)=0,"",VLOOKUP(AA10,スケジュール設定!$A$4:$C$375,3,FALSE))</f>
        <v/>
      </c>
      <c r="AC10" s="119">
        <f>IF(AO9="","",IF(MONTH(AO9+1)=AC4,AO9+1,""))</f>
        <v>43555</v>
      </c>
      <c r="AD10" s="120" t="str">
        <f>IF(VLOOKUP(AC10,スケジュール設定!$A$4:$C$375,3,FALSE)=0,"",VLOOKUP(AC10,スケジュール設定!$A$4:$C$375,3,FALSE))</f>
        <v/>
      </c>
      <c r="AE10" s="119" t="str">
        <f>IF(AC10="","",IF(MONTH(AC10+1)=AC4,AC10+1,""))</f>
        <v/>
      </c>
      <c r="AF10" s="120" t="str">
        <f>IF(VLOOKUP(AE10,スケジュール設定!$A$4:$C$375,3,FALSE)=0,"",VLOOKUP(AE10,スケジュール設定!$A$4:$C$375,3,FALSE))</f>
        <v/>
      </c>
      <c r="AG10" s="119" t="str">
        <f>IF(AE10="","",IF(MONTH(AE10+1)=AC4,AE10+1,""))</f>
        <v/>
      </c>
      <c r="AH10" s="120" t="str">
        <f>IF(VLOOKUP(AG10,スケジュール設定!$A$4:$C$375,3,FALSE)=0,"",VLOOKUP(AG10,スケジュール設定!$A$4:$C$375,3,FALSE))</f>
        <v/>
      </c>
      <c r="AI10" s="119" t="str">
        <f>IF(AG10="","",IF(MONTH(AG10+1)=AC4,AG10+1,""))</f>
        <v/>
      </c>
      <c r="AJ10" s="120" t="str">
        <f>IF(VLOOKUP(AI10,スケジュール設定!$A$4:$C$375,3,FALSE)=0,"",VLOOKUP(AI10,スケジュール設定!$A$4:$C$375,3,FALSE))</f>
        <v/>
      </c>
      <c r="AK10" s="119" t="str">
        <f>IF(AI10="","",IF(MONTH(AI10+1)=AC4,AI10+1,""))</f>
        <v/>
      </c>
      <c r="AL10" s="120" t="str">
        <f>IF(VLOOKUP(AK10,スケジュール設定!$A$4:$C$375,3,FALSE)=0,"",VLOOKUP(AK10,スケジュール設定!$A$4:$C$375,3,FALSE))</f>
        <v/>
      </c>
      <c r="AM10" s="119" t="str">
        <f>IF(AK10="","",IF(MONTH(AK10+1)=AC4,AK10+1,""))</f>
        <v/>
      </c>
      <c r="AN10" s="120" t="str">
        <f>IF(VLOOKUP(AM10,スケジュール設定!$A$4:$C$375,3,FALSE)=0,"",VLOOKUP(AM10,スケジュール設定!$A$4:$C$375,3,FALSE))</f>
        <v/>
      </c>
      <c r="AO10" s="121" t="str">
        <f>IF(AM10="","",IF(MONTH(AM10+1)=AC4,AM10+1,""))</f>
        <v/>
      </c>
      <c r="AP10" s="120" t="str">
        <f>IF(VLOOKUP(AO10,スケジュール設定!$A$4:$C$375,3,FALSE)=0,"",VLOOKUP(AO10,スケジュール設定!$A$4:$C$375,3,FALSE))</f>
        <v/>
      </c>
      <c r="AQ10" s="119" t="str">
        <f>IF(BC9="","",IF(MONTH(BC9+1)=AQ4,BC9+1,""))</f>
        <v/>
      </c>
      <c r="AR10" s="120" t="str">
        <f>IF(VLOOKUP(AQ10,スケジュール設定!$A$4:$C$375,3,FALSE)=0,"",VLOOKUP(AQ10,スケジュール設定!$A$4:$C$375,3,FALSE))</f>
        <v/>
      </c>
      <c r="AS10" s="119" t="str">
        <f>IF(AQ10="","",IF(MONTH(AQ10+1)=AQ4,AQ10+1,""))</f>
        <v/>
      </c>
      <c r="AT10" s="120" t="str">
        <f>IF(VLOOKUP(AS10,スケジュール設定!$A$4:$C$375,3,FALSE)=0,"",VLOOKUP(AS10,スケジュール設定!$A$4:$C$375,3,FALSE))</f>
        <v/>
      </c>
      <c r="AU10" s="119" t="str">
        <f>IF(AS10="","",IF(MONTH(AS10+1)=AQ4,AS10+1,""))</f>
        <v/>
      </c>
      <c r="AV10" s="120" t="str">
        <f>IF(VLOOKUP(AU10,スケジュール設定!$A$4:$C$375,3,FALSE)=0,"",VLOOKUP(AU10,スケジュール設定!$A$4:$C$375,3,FALSE))</f>
        <v/>
      </c>
      <c r="AW10" s="119" t="str">
        <f>IF(AU10="","",IF(MONTH(AU10+1)=AQ4,AU10+1,""))</f>
        <v/>
      </c>
      <c r="AX10" s="120" t="str">
        <f>IF(VLOOKUP(AW10,スケジュール設定!$A$4:$C$375,3,FALSE)=0,"",VLOOKUP(AW10,スケジュール設定!$A$4:$C$375,3,FALSE))</f>
        <v/>
      </c>
      <c r="AY10" s="119" t="str">
        <f>IF(AW10="","",IF(MONTH(AW10+1)=AQ4,AW10+1,""))</f>
        <v/>
      </c>
      <c r="AZ10" s="120" t="str">
        <f>IF(VLOOKUP(AY10,スケジュール設定!$A$4:$C$375,3,FALSE)=0,"",VLOOKUP(AY10,スケジュール設定!$A$4:$C$375,3,FALSE))</f>
        <v/>
      </c>
      <c r="BA10" s="119" t="str">
        <f>IF(AY10="","",IF(MONTH(AY10+1)=AQ4,AY10+1,""))</f>
        <v/>
      </c>
      <c r="BB10" s="120" t="str">
        <f>IF(VLOOKUP(BA10,スケジュール設定!$A$4:$C$375,3,FALSE)=0,"",VLOOKUP(BA10,スケジュール設定!$A$4:$C$375,3,FALSE))</f>
        <v/>
      </c>
      <c r="BC10" s="121" t="str">
        <f>IF(BA10="","",IF(MONTH(BA10+1)=AQ4,BA10+1,""))</f>
        <v/>
      </c>
      <c r="BD10" s="120" t="str">
        <f>IF(VLOOKUP(BC10,スケジュール設定!$A$4:$C$375,3,FALSE)=0,"",VLOOKUP(BC10,スケジュール設定!$A$4:$C$375,3,FALSE))</f>
        <v/>
      </c>
      <c r="BE10" s="119" t="str">
        <f>IF(BQ9="","",IF(MONTH(BQ9+1)=BE4,BQ9+1,""))</f>
        <v/>
      </c>
      <c r="BF10" s="120" t="str">
        <f>IF(VLOOKUP(BE10,スケジュール設定!$A$4:$C$375,3,FALSE)=0,"",VLOOKUP(BE10,スケジュール設定!$A$4:$C$375,3,FALSE))</f>
        <v/>
      </c>
      <c r="BG10" s="119" t="str">
        <f>IF(BE10="","",IF(MONTH(BE10+1)=BE4,BE10+1,""))</f>
        <v/>
      </c>
      <c r="BH10" s="120" t="str">
        <f>IF(VLOOKUP(BG10,スケジュール設定!$A$4:$C$375,3,FALSE)=0,"",VLOOKUP(BG10,スケジュール設定!$A$4:$C$375,3,FALSE))</f>
        <v/>
      </c>
      <c r="BI10" s="119" t="str">
        <f>IF(BG10="","",IF(MONTH(BG10+1)=BE4,BG10+1,""))</f>
        <v/>
      </c>
      <c r="BJ10" s="120" t="str">
        <f>IF(VLOOKUP(BI10,スケジュール設定!$A$4:$C$375,3,FALSE)=0,"",VLOOKUP(BI10,スケジュール設定!$A$4:$C$375,3,FALSE))</f>
        <v/>
      </c>
      <c r="BK10" s="119" t="str">
        <f>IF(BI10="","",IF(MONTH(BI10+1)=BE4,BI10+1,""))</f>
        <v/>
      </c>
      <c r="BL10" s="120" t="str">
        <f>IF(VLOOKUP(BK10,スケジュール設定!$A$4:$C$375,3,FALSE)=0,"",VLOOKUP(BK10,スケジュール設定!$A$4:$C$375,3,FALSE))</f>
        <v/>
      </c>
      <c r="BM10" s="119" t="str">
        <f>IF(BK10="","",IF(MONTH(BK10+1)=BE4,BK10+1,""))</f>
        <v/>
      </c>
      <c r="BN10" s="120" t="str">
        <f>IF(VLOOKUP(BM10,スケジュール設定!$A$4:$C$375,3,FALSE)=0,"",VLOOKUP(BM10,スケジュール設定!$A$4:$C$375,3,FALSE))</f>
        <v/>
      </c>
      <c r="BO10" s="119" t="str">
        <f>IF(BM10="","",IF(MONTH(BM10+1)=BE4,BM10+1,""))</f>
        <v/>
      </c>
      <c r="BP10" s="120" t="str">
        <f>IF(VLOOKUP(BO10,スケジュール設定!$A$4:$C$375,3,FALSE)=0,"",VLOOKUP(BO10,スケジュール設定!$A$4:$C$375,3,FALSE))</f>
        <v/>
      </c>
      <c r="BQ10" s="121" t="str">
        <f>IF(BO10="","",IF(MONTH(BO10+1)=BE4,BO10+1,""))</f>
        <v/>
      </c>
      <c r="BR10" s="120" t="str">
        <f>IF(VLOOKUP(BQ10,スケジュール設定!$A$4:$C$375,3,FALSE)=0,"",VLOOKUP(BQ10,スケジュール設定!$A$4:$C$375,3,FALSE))</f>
        <v/>
      </c>
      <c r="BS10" s="119">
        <f>IF(CE9="","",IF(MONTH(CE9+1)=BS4,CE9+1,""))</f>
        <v>43646</v>
      </c>
      <c r="BT10" s="120" t="str">
        <f>IF(VLOOKUP(BS10,スケジュール設定!$A$4:$C$375,3,FALSE)=0,"",VLOOKUP(BS10,スケジュール設定!$A$4:$C$375,3,FALSE))</f>
        <v/>
      </c>
      <c r="BU10" s="119" t="str">
        <f>IF(BS10="","",IF(MONTH(BS10+1)=BS4,BS10+1,""))</f>
        <v/>
      </c>
      <c r="BV10" s="120" t="str">
        <f>IF(VLOOKUP(BU10,スケジュール設定!$A$4:$C$375,3,FALSE)=0,"",VLOOKUP(BU10,スケジュール設定!$A$4:$C$375,3,FALSE))</f>
        <v/>
      </c>
      <c r="BW10" s="119" t="str">
        <f>IF(BU10="","",IF(MONTH(BU10+1)=BS4,BU10+1,""))</f>
        <v/>
      </c>
      <c r="BX10" s="120" t="str">
        <f>IF(VLOOKUP(BW10,スケジュール設定!$A$4:$C$375,3,FALSE)=0,"",VLOOKUP(BW10,スケジュール設定!$A$4:$C$375,3,FALSE))</f>
        <v/>
      </c>
      <c r="BY10" s="119" t="str">
        <f>IF(BW10="","",IF(MONTH(BW10+1)=BS4,BW10+1,""))</f>
        <v/>
      </c>
      <c r="BZ10" s="120" t="str">
        <f>IF(VLOOKUP(BY10,スケジュール設定!$A$4:$C$375,3,FALSE)=0,"",VLOOKUP(BY10,スケジュール設定!$A$4:$C$375,3,FALSE))</f>
        <v/>
      </c>
      <c r="CA10" s="119" t="str">
        <f>IF(BY10="","",IF(MONTH(BY10+1)=BS4,BY10+1,""))</f>
        <v/>
      </c>
      <c r="CB10" s="120" t="str">
        <f>IF(VLOOKUP(CA10,スケジュール設定!$A$4:$C$375,3,FALSE)=0,"",VLOOKUP(CA10,スケジュール設定!$A$4:$C$375,3,FALSE))</f>
        <v/>
      </c>
      <c r="CC10" s="119" t="str">
        <f>IF(CA10="","",IF(MONTH(CA10+1)=BS4,CA10+1,""))</f>
        <v/>
      </c>
      <c r="CD10" s="120" t="str">
        <f>IF(VLOOKUP(CC10,スケジュール設定!$A$4:$C$375,3,FALSE)=0,"",VLOOKUP(CC10,スケジュール設定!$A$4:$C$375,3,FALSE))</f>
        <v/>
      </c>
      <c r="CE10" s="121" t="str">
        <f>IF(CC10="","",IF(MONTH(CC10+1)=BS4,CC10+1,""))</f>
        <v/>
      </c>
      <c r="CF10" s="120" t="str">
        <f>IF(VLOOKUP(CE10,スケジュール設定!$A$4:$C$375,3,FALSE)=0,"",VLOOKUP(CE10,スケジュール設定!$A$4:$C$375,3,FALSE))</f>
        <v/>
      </c>
      <c r="CG10" s="119" t="str">
        <f>IF(CS9="","",IF(MONTH(CS9+1)=CG4,CS9+1,""))</f>
        <v/>
      </c>
      <c r="CH10" s="120" t="str">
        <f>IF(VLOOKUP(CG10,スケジュール設定!$A$4:$C$375,3,FALSE)=0,"",VLOOKUP(CG10,スケジュール設定!$A$4:$C$375,3,FALSE))</f>
        <v/>
      </c>
      <c r="CI10" s="119" t="str">
        <f>IF(CG10="","",IF(MONTH(CG10+1)=CG4,CG10+1,""))</f>
        <v/>
      </c>
      <c r="CJ10" s="120" t="str">
        <f>IF(VLOOKUP(CI10,スケジュール設定!$A$4:$C$375,3,FALSE)=0,"",VLOOKUP(CI10,スケジュール設定!$A$4:$C$375,3,FALSE))</f>
        <v/>
      </c>
      <c r="CK10" s="119" t="str">
        <f>IF(CI10="","",IF(MONTH(CI10+1)=CG4,CI10+1,""))</f>
        <v/>
      </c>
      <c r="CL10" s="120" t="str">
        <f>IF(VLOOKUP(CK10,スケジュール設定!$A$4:$C$375,3,FALSE)=0,"",VLOOKUP(CK10,スケジュール設定!$A$4:$C$375,3,FALSE))</f>
        <v/>
      </c>
      <c r="CM10" s="119" t="str">
        <f>IF(CK10="","",IF(MONTH(CK10+1)=CG4,CK10+1,""))</f>
        <v/>
      </c>
      <c r="CN10" s="120" t="str">
        <f>IF(VLOOKUP(CM10,スケジュール設定!$A$4:$C$375,3,FALSE)=0,"",VLOOKUP(CM10,スケジュール設定!$A$4:$C$375,3,FALSE))</f>
        <v/>
      </c>
      <c r="CO10" s="119" t="str">
        <f>IF(CM10="","",IF(MONTH(CM10+1)=CG4,CM10+1,""))</f>
        <v/>
      </c>
      <c r="CP10" s="120" t="str">
        <f>IF(VLOOKUP(CO10,スケジュール設定!$A$4:$C$375,3,FALSE)=0,"",VLOOKUP(CO10,スケジュール設定!$A$4:$C$375,3,FALSE))</f>
        <v/>
      </c>
      <c r="CQ10" s="119" t="str">
        <f>IF(CO10="","",IF(MONTH(CO10+1)=CG4,CO10+1,""))</f>
        <v/>
      </c>
      <c r="CR10" s="120" t="str">
        <f>IF(VLOOKUP(CQ10,スケジュール設定!$A$4:$C$375,3,FALSE)=0,"",VLOOKUP(CQ10,スケジュール設定!$A$4:$C$375,3,FALSE))</f>
        <v/>
      </c>
      <c r="CS10" s="121" t="str">
        <f>IF(CQ10="","",IF(MONTH(CQ10+1)=CG4,CQ10+1,""))</f>
        <v/>
      </c>
      <c r="CT10" s="120" t="str">
        <f>IF(VLOOKUP(CS10,スケジュール設定!$A$4:$C$375,3,FALSE)=0,"",VLOOKUP(CS10,スケジュール設定!$A$4:$C$375,3,FALSE))</f>
        <v/>
      </c>
      <c r="CU10" s="119" t="str">
        <f>IF(DG9="","",IF(MONTH(DG9+1)=CU4,DG9+1,""))</f>
        <v/>
      </c>
      <c r="CV10" s="120" t="str">
        <f>IF(VLOOKUP(CU10,スケジュール設定!$A$4:$C$375,3,FALSE)=0,"",VLOOKUP(CU10,スケジュール設定!$A$4:$C$375,3,FALSE))</f>
        <v/>
      </c>
      <c r="CW10" s="119" t="str">
        <f>IF(CU10="","",IF(MONTH(CU10+1)=CU4,CU10+1,""))</f>
        <v/>
      </c>
      <c r="CX10" s="120" t="str">
        <f>IF(VLOOKUP(CW10,スケジュール設定!$A$4:$C$375,3,FALSE)=0,"",VLOOKUP(CW10,スケジュール設定!$A$4:$C$375,3,FALSE))</f>
        <v/>
      </c>
      <c r="CY10" s="119" t="str">
        <f>IF(CW10="","",IF(MONTH(CW10+1)=CU4,CW10+1,""))</f>
        <v/>
      </c>
      <c r="CZ10" s="120" t="str">
        <f>IF(VLOOKUP(CY10,スケジュール設定!$A$4:$C$375,3,FALSE)=0,"",VLOOKUP(CY10,スケジュール設定!$A$4:$C$375,3,FALSE))</f>
        <v/>
      </c>
      <c r="DA10" s="119" t="str">
        <f>IF(CY10="","",IF(MONTH(CY10+1)=CU4,CY10+1,""))</f>
        <v/>
      </c>
      <c r="DB10" s="120" t="str">
        <f>IF(VLOOKUP(DA10,スケジュール設定!$A$4:$C$375,3,FALSE)=0,"",VLOOKUP(DA10,スケジュール設定!$A$4:$C$375,3,FALSE))</f>
        <v/>
      </c>
      <c r="DC10" s="119" t="str">
        <f>IF(DA10="","",IF(MONTH(DA10+1)=CU4,DA10+1,""))</f>
        <v/>
      </c>
      <c r="DD10" s="120" t="str">
        <f>IF(VLOOKUP(DC10,スケジュール設定!$A$4:$C$375,3,FALSE)=0,"",VLOOKUP(DC10,スケジュール設定!$A$4:$C$375,3,FALSE))</f>
        <v/>
      </c>
      <c r="DE10" s="119" t="str">
        <f>IF(DC10="","",IF(MONTH(DC10+1)=CU4,DC10+1,""))</f>
        <v/>
      </c>
      <c r="DF10" s="120" t="str">
        <f>IF(VLOOKUP(DE10,スケジュール設定!$A$4:$C$375,3,FALSE)=0,"",VLOOKUP(DE10,スケジュール設定!$A$4:$C$375,3,FALSE))</f>
        <v/>
      </c>
      <c r="DG10" s="121" t="str">
        <f>IF(DE10="","",IF(MONTH(DE10+1)=CU4,DE10+1,""))</f>
        <v/>
      </c>
      <c r="DH10" s="120" t="str">
        <f>IF(VLOOKUP(DG10,スケジュール設定!$A$4:$C$375,3,FALSE)=0,"",VLOOKUP(DG10,スケジュール設定!$A$4:$C$375,3,FALSE))</f>
        <v/>
      </c>
      <c r="DI10" s="119" t="str">
        <f>IF(DU9="","",IF(MONTH(DU9+1)=DI4,DU9+1,""))</f>
        <v/>
      </c>
      <c r="DJ10" s="120" t="str">
        <f>IF(VLOOKUP(DI10,スケジュール設定!$A$4:$C$375,3,FALSE)=0,"",VLOOKUP(DI10,スケジュール設定!$A$4:$C$375,3,FALSE))</f>
        <v/>
      </c>
      <c r="DK10" s="119" t="str">
        <f>IF(DI10="","",IF(MONTH(DI10+1)=DI4,DI10+1,""))</f>
        <v/>
      </c>
      <c r="DL10" s="120" t="str">
        <f>IF(VLOOKUP(DK10,スケジュール設定!$A$4:$C$375,3,FALSE)=0,"",VLOOKUP(DK10,スケジュール設定!$A$4:$C$375,3,FALSE))</f>
        <v/>
      </c>
      <c r="DM10" s="119" t="str">
        <f>IF(DK10="","",IF(MONTH(DK10+1)=DI4,DK10+1,""))</f>
        <v/>
      </c>
      <c r="DN10" s="120" t="str">
        <f>IF(VLOOKUP(DM10,スケジュール設定!$A$4:$C$375,3,FALSE)=0,"",VLOOKUP(DM10,スケジュール設定!$A$4:$C$375,3,FALSE))</f>
        <v/>
      </c>
      <c r="DO10" s="119" t="str">
        <f>IF(DM10="","",IF(MONTH(DM10+1)=DI4,DM10+1,""))</f>
        <v/>
      </c>
      <c r="DP10" s="120" t="str">
        <f>IF(VLOOKUP(DO10,スケジュール設定!$A$4:$C$375,3,FALSE)=0,"",VLOOKUP(DO10,スケジュール設定!$A$4:$C$375,3,FALSE))</f>
        <v/>
      </c>
      <c r="DQ10" s="119" t="str">
        <f>IF(DO10="","",IF(MONTH(DO10+1)=DI4,DO10+1,""))</f>
        <v/>
      </c>
      <c r="DR10" s="120" t="str">
        <f>IF(VLOOKUP(DQ10,スケジュール設定!$A$4:$C$375,3,FALSE)=0,"",VLOOKUP(DQ10,スケジュール設定!$A$4:$C$375,3,FALSE))</f>
        <v/>
      </c>
      <c r="DS10" s="119" t="str">
        <f>IF(DQ10="","",IF(MONTH(DQ10+1)=DI4,DQ10+1,""))</f>
        <v/>
      </c>
      <c r="DT10" s="120" t="str">
        <f>IF(VLOOKUP(DS10,スケジュール設定!$A$4:$C$375,3,FALSE)=0,"",VLOOKUP(DS10,スケジュール設定!$A$4:$C$375,3,FALSE))</f>
        <v/>
      </c>
      <c r="DU10" s="121" t="str">
        <f>IF(DS10="","",IF(MONTH(DS10+1)=DI4,DS10+1,""))</f>
        <v/>
      </c>
      <c r="DV10" s="120" t="str">
        <f>IF(VLOOKUP(DU10,スケジュール設定!$A$4:$C$375,3,FALSE)=0,"",VLOOKUP(DU10,スケジュール設定!$A$4:$C$375,3,FALSE))</f>
        <v/>
      </c>
      <c r="DW10" s="119" t="str">
        <f>IF(EI9="","",IF(MONTH(EI9+1)=DW4,EI9+1,""))</f>
        <v/>
      </c>
      <c r="DX10" s="120" t="str">
        <f>IF(VLOOKUP(DW10,スケジュール設定!$A$4:$C$375,3,FALSE)=0,"",VLOOKUP(DW10,スケジュール設定!$A$4:$C$375,3,FALSE))</f>
        <v/>
      </c>
      <c r="DY10" s="119" t="str">
        <f>IF(DW10="","",IF(MONTH(DW10+1)=DW4,DW10+1,""))</f>
        <v/>
      </c>
      <c r="DZ10" s="120" t="str">
        <f>IF(VLOOKUP(DY10,スケジュール設定!$A$4:$C$375,3,FALSE)=0,"",VLOOKUP(DY10,スケジュール設定!$A$4:$C$375,3,FALSE))</f>
        <v/>
      </c>
      <c r="EA10" s="119" t="str">
        <f>IF(DY10="","",IF(MONTH(DY10+1)=DW4,DY10+1,""))</f>
        <v/>
      </c>
      <c r="EB10" s="120" t="str">
        <f>IF(VLOOKUP(EA10,スケジュール設定!$A$4:$C$375,3,FALSE)=0,"",VLOOKUP(EA10,スケジュール設定!$A$4:$C$375,3,FALSE))</f>
        <v/>
      </c>
      <c r="EC10" s="119" t="str">
        <f>IF(EA10="","",IF(MONTH(EA10+1)=DW4,EA10+1,""))</f>
        <v/>
      </c>
      <c r="ED10" s="120" t="str">
        <f>IF(VLOOKUP(EC10,スケジュール設定!$A$4:$C$375,3,FALSE)=0,"",VLOOKUP(EC10,スケジュール設定!$A$4:$C$375,3,FALSE))</f>
        <v/>
      </c>
      <c r="EE10" s="119" t="str">
        <f>IF(EC10="","",IF(MONTH(EC10+1)=DW4,EC10+1,""))</f>
        <v/>
      </c>
      <c r="EF10" s="120" t="str">
        <f>IF(VLOOKUP(EE10,スケジュール設定!$A$4:$C$375,3,FALSE)=0,"",VLOOKUP(EE10,スケジュール設定!$A$4:$C$375,3,FALSE))</f>
        <v/>
      </c>
      <c r="EG10" s="119" t="str">
        <f>IF(EE10="","",IF(MONTH(EE10+1)=DW4,EE10+1,""))</f>
        <v/>
      </c>
      <c r="EH10" s="120" t="str">
        <f>IF(VLOOKUP(EG10,スケジュール設定!$A$4:$C$375,3,FALSE)=0,"",VLOOKUP(EG10,スケジュール設定!$A$4:$C$375,3,FALSE))</f>
        <v/>
      </c>
      <c r="EI10" s="121" t="str">
        <f>IF(EG10="","",IF(MONTH(EG10+1)=DW4,EG10+1,""))</f>
        <v/>
      </c>
      <c r="EJ10" s="120" t="str">
        <f>IF(VLOOKUP(EI10,スケジュール設定!$A$4:$C$375,3,FALSE)=0,"",VLOOKUP(EI10,スケジュール設定!$A$4:$C$375,3,FALSE))</f>
        <v/>
      </c>
      <c r="EK10" s="119" t="str">
        <f>IF(EW9="","",IF(MONTH(EW9+1)=EK4,EW9+1,""))</f>
        <v/>
      </c>
      <c r="EL10" s="120" t="str">
        <f>IF(VLOOKUP(EK10,スケジュール設定!$A$4:$C$375,3,FALSE)=0,"",VLOOKUP(EK10,スケジュール設定!$A$4:$C$375,3,FALSE))</f>
        <v/>
      </c>
      <c r="EM10" s="119" t="str">
        <f>IF(EK10="","",IF(MONTH(EK10+1)=EK4,EK10+1,""))</f>
        <v/>
      </c>
      <c r="EN10" s="120" t="str">
        <f>IF(VLOOKUP(EM10,スケジュール設定!$A$4:$C$375,3,FALSE)=0,"",VLOOKUP(EM10,スケジュール設定!$A$4:$C$375,3,FALSE))</f>
        <v/>
      </c>
      <c r="EO10" s="119" t="str">
        <f>IF(EM10="","",IF(MONTH(EM10+1)=EK4,EM10+1,""))</f>
        <v/>
      </c>
      <c r="EP10" s="120" t="str">
        <f>IF(VLOOKUP(EO10,スケジュール設定!$A$4:$C$375,3,FALSE)=0,"",VLOOKUP(EO10,スケジュール設定!$A$4:$C$375,3,FALSE))</f>
        <v/>
      </c>
      <c r="EQ10" s="119" t="str">
        <f>IF(EO10="","",IF(MONTH(EO10+1)=EK4,EO10+1,""))</f>
        <v/>
      </c>
      <c r="ER10" s="120" t="str">
        <f>IF(VLOOKUP(EQ10,スケジュール設定!$A$4:$C$375,3,FALSE)=0,"",VLOOKUP(EQ10,スケジュール設定!$A$4:$C$375,3,FALSE))</f>
        <v/>
      </c>
      <c r="ES10" s="119" t="str">
        <f>IF(EQ10="","",IF(MONTH(EQ10+1)=EK4,EQ10+1,""))</f>
        <v/>
      </c>
      <c r="ET10" s="120" t="str">
        <f>IF(VLOOKUP(ES10,スケジュール設定!$A$4:$C$375,3,FALSE)=0,"",VLOOKUP(ES10,スケジュール設定!$A$4:$C$375,3,FALSE))</f>
        <v/>
      </c>
      <c r="EU10" s="119" t="str">
        <f>IF(ES10="","",IF(MONTH(ES10+1)=EK4,ES10+1,""))</f>
        <v/>
      </c>
      <c r="EV10" s="120" t="str">
        <f>IF(VLOOKUP(EU10,スケジュール設定!$A$4:$C$375,3,FALSE)=0,"",VLOOKUP(EU10,スケジュール設定!$A$4:$C$375,3,FALSE))</f>
        <v/>
      </c>
      <c r="EW10" s="121" t="str">
        <f>IF(EU10="","",IF(MONTH(EU10+1)=EK4,EU10+1,""))</f>
        <v/>
      </c>
      <c r="EX10" s="120" t="str">
        <f>IF(VLOOKUP(EW10,スケジュール設定!$A$4:$C$375,3,FALSE)=0,"",VLOOKUP(EW10,スケジュール設定!$A$4:$C$375,3,FALSE))</f>
        <v/>
      </c>
      <c r="EY10" s="119" t="str">
        <f>IF(FK9="","",IF(MONTH(FK9+1)=EY4,FK9+1,""))</f>
        <v/>
      </c>
      <c r="EZ10" s="120" t="str">
        <f>IF(VLOOKUP(EY10,スケジュール設定!$A$4:$C$375,3,FALSE)=0,"",VLOOKUP(EY10,スケジュール設定!$A$4:$C$375,3,FALSE))</f>
        <v/>
      </c>
      <c r="FA10" s="119" t="str">
        <f>IF(EY10="","",IF(MONTH(EY10+1)=EY4,EY10+1,""))</f>
        <v/>
      </c>
      <c r="FB10" s="120" t="str">
        <f>IF(VLOOKUP(FA10,スケジュール設定!$A$4:$C$375,3,FALSE)=0,"",VLOOKUP(FA10,スケジュール設定!$A$4:$C$375,3,FALSE))</f>
        <v/>
      </c>
      <c r="FC10" s="119" t="str">
        <f>IF(FA10="","",IF(MONTH(FA10+1)=EY4,FA10+1,""))</f>
        <v/>
      </c>
      <c r="FD10" s="120" t="str">
        <f>IF(VLOOKUP(FC10,スケジュール設定!$A$4:$C$375,3,FALSE)=0,"",VLOOKUP(FC10,スケジュール設定!$A$4:$C$375,3,FALSE))</f>
        <v/>
      </c>
      <c r="FE10" s="119" t="str">
        <f>IF(FC10="","",IF(MONTH(FC10+1)=EY4,FC10+1,""))</f>
        <v/>
      </c>
      <c r="FF10" s="120" t="str">
        <f>IF(VLOOKUP(FE10,スケジュール設定!$A$4:$C$375,3,FALSE)=0,"",VLOOKUP(FE10,スケジュール設定!$A$4:$C$375,3,FALSE))</f>
        <v/>
      </c>
      <c r="FG10" s="119" t="str">
        <f>IF(FE10="","",IF(MONTH(FE10+1)=EY4,FE10+1,""))</f>
        <v/>
      </c>
      <c r="FH10" s="120" t="str">
        <f>IF(VLOOKUP(FG10,スケジュール設定!$A$4:$C$375,3,FALSE)=0,"",VLOOKUP(FG10,スケジュール設定!$A$4:$C$375,3,FALSE))</f>
        <v/>
      </c>
      <c r="FI10" s="119" t="str">
        <f>IF(FG10="","",IF(MONTH(FG10+1)=EY4,FG10+1,""))</f>
        <v/>
      </c>
      <c r="FJ10" s="120" t="str">
        <f>IF(VLOOKUP(FI10,スケジュール設定!$A$4:$C$375,3,FALSE)=0,"",VLOOKUP(FI10,スケジュール設定!$A$4:$C$375,3,FALSE))</f>
        <v/>
      </c>
      <c r="FK10" s="121" t="str">
        <f>IF(FI10="","",IF(MONTH(FI10+1)=EY4,FI10+1,""))</f>
        <v/>
      </c>
      <c r="FL10" s="120" t="str">
        <f>IF(VLOOKUP(FK10,スケジュール設定!$A$4:$C$375,3,FALSE)=0,"",VLOOKUP(FK10,スケジュール設定!$A$4:$C$375,3,FALSE))</f>
        <v/>
      </c>
    </row>
    <row r="11" spans="1:168" s="22" customFormat="1" ht="6" customHeight="1"/>
    <row r="12" spans="1:168" ht="6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19685039370078741" right="0" top="0" bottom="0" header="0.19685039370078741" footer="0.19685039370078741"/>
  <pageSetup paperSize="272" scale="97" orientation="portrait" horizontalDpi="4294967292" verticalDpi="300" r:id="rId1"/>
  <headerFooter alignWithMargins="0"/>
  <colBreaks count="11" manualBreakCount="11">
    <brk id="14" max="9" man="1"/>
    <brk id="28" max="9" man="1"/>
    <brk id="42" max="9" man="1"/>
    <brk id="56" max="9" man="1"/>
    <brk id="70" max="9" man="1"/>
    <brk id="84" max="9" man="1"/>
    <brk id="98" max="9" man="1"/>
    <brk id="112" max="9" man="1"/>
    <brk id="126" max="9" man="1"/>
    <brk id="140" max="9" man="1"/>
    <brk id="154" max="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D24F515-3933-464C-B32F-F6A957F62DA9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7.21875" defaultRowHeight="13.2"/>
  <cols>
    <col min="1" max="16384" width="7.21875" style="13"/>
  </cols>
  <sheetData>
    <row r="1" spans="1:168" s="33" customFormat="1" ht="29.4" customHeight="1">
      <c r="A1" s="162">
        <f>A4縦!A1</f>
        <v>43466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>
        <f>DATE(YEAR(A1),MONTH(A1)+1,1)</f>
        <v>43497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>
        <f>DATE(YEAR(O1),MONTH(O1)+1,1)</f>
        <v>43525</v>
      </c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>
        <f>DATE(YEAR(AC1),MONTH(AC1)+1,1)</f>
        <v>43556</v>
      </c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>
        <f>DATE(YEAR(AQ1),MONTH(AQ1)+1,1)</f>
        <v>43586</v>
      </c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>
        <f>DATE(YEAR(BE1),MONTH(BE1)+1,1)</f>
        <v>43617</v>
      </c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>
        <f>DATE(YEAR(BS1),MONTH(BS1)+1,1)</f>
        <v>43647</v>
      </c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>
        <f>DATE(YEAR(CG1),MONTH(CG1)+1,1)</f>
        <v>43678</v>
      </c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>
        <f>DATE(YEAR(CU1),MONTH(CU1)+1,1)</f>
        <v>43709</v>
      </c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>
        <f>DATE(YEAR(DI1),MONTH(DI1)+1,1)</f>
        <v>43739</v>
      </c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>
        <f>DATE(YEAR(DW1),MONTH(DW1)+1,1)</f>
        <v>43770</v>
      </c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>
        <f>DATE(YEAR(EK1),MONTH(EK1)+1,1)</f>
        <v>43800</v>
      </c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</row>
    <row r="2" spans="1:168" s="36" customFormat="1" ht="52.2" customHeight="1">
      <c r="A2" s="144">
        <f>A1</f>
        <v>43466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>
        <f>O1</f>
        <v>43497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>
        <f>AC1</f>
        <v>43525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>
        <f>AQ1</f>
        <v>43556</v>
      </c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>
        <f>BE1</f>
        <v>43586</v>
      </c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>
        <f>BS1</f>
        <v>43617</v>
      </c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>
        <f>CG1</f>
        <v>43647</v>
      </c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>
        <f>CU1</f>
        <v>43678</v>
      </c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>
        <f>DI1</f>
        <v>43709</v>
      </c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>
        <f>DW1</f>
        <v>43739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>
        <f>EK1</f>
        <v>43770</v>
      </c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>
        <f>EY1</f>
        <v>43800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</row>
    <row r="3" spans="1:168" s="33" customFormat="1" ht="24" customHeight="1">
      <c r="A3" s="164" t="s">
        <v>6</v>
      </c>
      <c r="B3" s="164"/>
      <c r="C3" s="165" t="s">
        <v>0</v>
      </c>
      <c r="D3" s="165"/>
      <c r="E3" s="165" t="s">
        <v>1</v>
      </c>
      <c r="F3" s="165"/>
      <c r="G3" s="165" t="s">
        <v>2</v>
      </c>
      <c r="H3" s="165"/>
      <c r="I3" s="165" t="s">
        <v>3</v>
      </c>
      <c r="J3" s="165"/>
      <c r="K3" s="165" t="s">
        <v>4</v>
      </c>
      <c r="L3" s="165"/>
      <c r="M3" s="163" t="s">
        <v>5</v>
      </c>
      <c r="N3" s="163"/>
      <c r="O3" s="164" t="s">
        <v>6</v>
      </c>
      <c r="P3" s="164"/>
      <c r="Q3" s="165" t="s">
        <v>0</v>
      </c>
      <c r="R3" s="165"/>
      <c r="S3" s="165" t="s">
        <v>1</v>
      </c>
      <c r="T3" s="165"/>
      <c r="U3" s="165" t="s">
        <v>2</v>
      </c>
      <c r="V3" s="165"/>
      <c r="W3" s="165" t="s">
        <v>3</v>
      </c>
      <c r="X3" s="165"/>
      <c r="Y3" s="165" t="s">
        <v>4</v>
      </c>
      <c r="Z3" s="165"/>
      <c r="AA3" s="163" t="s">
        <v>5</v>
      </c>
      <c r="AB3" s="163"/>
      <c r="AC3" s="164" t="s">
        <v>6</v>
      </c>
      <c r="AD3" s="164"/>
      <c r="AE3" s="165" t="s">
        <v>0</v>
      </c>
      <c r="AF3" s="165"/>
      <c r="AG3" s="165" t="s">
        <v>1</v>
      </c>
      <c r="AH3" s="165"/>
      <c r="AI3" s="165" t="s">
        <v>2</v>
      </c>
      <c r="AJ3" s="165"/>
      <c r="AK3" s="165" t="s">
        <v>3</v>
      </c>
      <c r="AL3" s="165"/>
      <c r="AM3" s="165" t="s">
        <v>4</v>
      </c>
      <c r="AN3" s="165"/>
      <c r="AO3" s="163" t="s">
        <v>5</v>
      </c>
      <c r="AP3" s="163"/>
      <c r="AQ3" s="164" t="s">
        <v>6</v>
      </c>
      <c r="AR3" s="164"/>
      <c r="AS3" s="165" t="s">
        <v>0</v>
      </c>
      <c r="AT3" s="165"/>
      <c r="AU3" s="165" t="s">
        <v>1</v>
      </c>
      <c r="AV3" s="165"/>
      <c r="AW3" s="165" t="s">
        <v>2</v>
      </c>
      <c r="AX3" s="165"/>
      <c r="AY3" s="165" t="s">
        <v>3</v>
      </c>
      <c r="AZ3" s="165"/>
      <c r="BA3" s="165" t="s">
        <v>4</v>
      </c>
      <c r="BB3" s="165"/>
      <c r="BC3" s="163" t="s">
        <v>5</v>
      </c>
      <c r="BD3" s="163"/>
      <c r="BE3" s="164" t="s">
        <v>6</v>
      </c>
      <c r="BF3" s="164"/>
      <c r="BG3" s="165" t="s">
        <v>0</v>
      </c>
      <c r="BH3" s="165"/>
      <c r="BI3" s="165" t="s">
        <v>1</v>
      </c>
      <c r="BJ3" s="165"/>
      <c r="BK3" s="165" t="s">
        <v>2</v>
      </c>
      <c r="BL3" s="165"/>
      <c r="BM3" s="165" t="s">
        <v>3</v>
      </c>
      <c r="BN3" s="165"/>
      <c r="BO3" s="165" t="s">
        <v>4</v>
      </c>
      <c r="BP3" s="165"/>
      <c r="BQ3" s="163" t="s">
        <v>5</v>
      </c>
      <c r="BR3" s="163"/>
      <c r="BS3" s="164" t="s">
        <v>6</v>
      </c>
      <c r="BT3" s="164"/>
      <c r="BU3" s="165" t="s">
        <v>0</v>
      </c>
      <c r="BV3" s="165"/>
      <c r="BW3" s="165" t="s">
        <v>1</v>
      </c>
      <c r="BX3" s="165"/>
      <c r="BY3" s="165" t="s">
        <v>2</v>
      </c>
      <c r="BZ3" s="165"/>
      <c r="CA3" s="165" t="s">
        <v>3</v>
      </c>
      <c r="CB3" s="165"/>
      <c r="CC3" s="165" t="s">
        <v>4</v>
      </c>
      <c r="CD3" s="165"/>
      <c r="CE3" s="163" t="s">
        <v>5</v>
      </c>
      <c r="CF3" s="163"/>
      <c r="CG3" s="164" t="s">
        <v>6</v>
      </c>
      <c r="CH3" s="164"/>
      <c r="CI3" s="165" t="s">
        <v>0</v>
      </c>
      <c r="CJ3" s="165"/>
      <c r="CK3" s="165" t="s">
        <v>1</v>
      </c>
      <c r="CL3" s="165"/>
      <c r="CM3" s="165" t="s">
        <v>2</v>
      </c>
      <c r="CN3" s="165"/>
      <c r="CO3" s="165" t="s">
        <v>3</v>
      </c>
      <c r="CP3" s="165"/>
      <c r="CQ3" s="165" t="s">
        <v>4</v>
      </c>
      <c r="CR3" s="165"/>
      <c r="CS3" s="163" t="s">
        <v>5</v>
      </c>
      <c r="CT3" s="163"/>
      <c r="CU3" s="164" t="s">
        <v>6</v>
      </c>
      <c r="CV3" s="164"/>
      <c r="CW3" s="165" t="s">
        <v>0</v>
      </c>
      <c r="CX3" s="165"/>
      <c r="CY3" s="165" t="s">
        <v>1</v>
      </c>
      <c r="CZ3" s="165"/>
      <c r="DA3" s="165" t="s">
        <v>2</v>
      </c>
      <c r="DB3" s="165"/>
      <c r="DC3" s="165" t="s">
        <v>3</v>
      </c>
      <c r="DD3" s="165"/>
      <c r="DE3" s="165" t="s">
        <v>4</v>
      </c>
      <c r="DF3" s="165"/>
      <c r="DG3" s="163" t="s">
        <v>5</v>
      </c>
      <c r="DH3" s="163"/>
      <c r="DI3" s="164" t="s">
        <v>6</v>
      </c>
      <c r="DJ3" s="164"/>
      <c r="DK3" s="165" t="s">
        <v>0</v>
      </c>
      <c r="DL3" s="165"/>
      <c r="DM3" s="165" t="s">
        <v>1</v>
      </c>
      <c r="DN3" s="165"/>
      <c r="DO3" s="165" t="s">
        <v>2</v>
      </c>
      <c r="DP3" s="165"/>
      <c r="DQ3" s="165" t="s">
        <v>3</v>
      </c>
      <c r="DR3" s="165"/>
      <c r="DS3" s="165" t="s">
        <v>4</v>
      </c>
      <c r="DT3" s="165"/>
      <c r="DU3" s="163" t="s">
        <v>5</v>
      </c>
      <c r="DV3" s="163"/>
      <c r="DW3" s="164" t="s">
        <v>6</v>
      </c>
      <c r="DX3" s="164"/>
      <c r="DY3" s="165" t="s">
        <v>0</v>
      </c>
      <c r="DZ3" s="165"/>
      <c r="EA3" s="165" t="s">
        <v>1</v>
      </c>
      <c r="EB3" s="165"/>
      <c r="EC3" s="165" t="s">
        <v>2</v>
      </c>
      <c r="ED3" s="165"/>
      <c r="EE3" s="165" t="s">
        <v>3</v>
      </c>
      <c r="EF3" s="165"/>
      <c r="EG3" s="165" t="s">
        <v>4</v>
      </c>
      <c r="EH3" s="165"/>
      <c r="EI3" s="163" t="s">
        <v>5</v>
      </c>
      <c r="EJ3" s="163"/>
      <c r="EK3" s="164" t="s">
        <v>6</v>
      </c>
      <c r="EL3" s="164"/>
      <c r="EM3" s="165" t="s">
        <v>0</v>
      </c>
      <c r="EN3" s="165"/>
      <c r="EO3" s="165" t="s">
        <v>1</v>
      </c>
      <c r="EP3" s="165"/>
      <c r="EQ3" s="165" t="s">
        <v>2</v>
      </c>
      <c r="ER3" s="165"/>
      <c r="ES3" s="165" t="s">
        <v>3</v>
      </c>
      <c r="ET3" s="165"/>
      <c r="EU3" s="165" t="s">
        <v>4</v>
      </c>
      <c r="EV3" s="165"/>
      <c r="EW3" s="163" t="s">
        <v>5</v>
      </c>
      <c r="EX3" s="163"/>
      <c r="EY3" s="164" t="s">
        <v>6</v>
      </c>
      <c r="EZ3" s="164"/>
      <c r="FA3" s="165" t="s">
        <v>0</v>
      </c>
      <c r="FB3" s="165"/>
      <c r="FC3" s="165" t="s">
        <v>1</v>
      </c>
      <c r="FD3" s="165"/>
      <c r="FE3" s="165" t="s">
        <v>2</v>
      </c>
      <c r="FF3" s="165"/>
      <c r="FG3" s="165" t="s">
        <v>3</v>
      </c>
      <c r="FH3" s="165"/>
      <c r="FI3" s="165" t="s">
        <v>4</v>
      </c>
      <c r="FJ3" s="165"/>
      <c r="FK3" s="163" t="s">
        <v>5</v>
      </c>
      <c r="FL3" s="163"/>
    </row>
    <row r="4" spans="1:168" ht="1.8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20" customFormat="1" ht="119.4" customHeight="1">
      <c r="A5" s="49" t="str">
        <f>IF(WEEKDAY(A1,1)=1,A1,"")</f>
        <v/>
      </c>
      <c r="B5" s="50" t="str">
        <f>IF(VLOOKUP(A5,スケジュール設定!$A$4:$C$375,3,FALSE)=0,"",VLOOKUP(A5,スケジュール設定!$A$4:$C$375,3,FALSE))</f>
        <v/>
      </c>
      <c r="C5" s="49" t="str">
        <f>IF(A5&lt;&gt;"",A5+1,IF(WEEKDAY(A1,1)=2,A1,""))</f>
        <v/>
      </c>
      <c r="D5" s="50" t="str">
        <f>IF(VLOOKUP(C5,スケジュール設定!$A$4:$C$375,3,FALSE)=0,"",VLOOKUP(C5,スケジュール設定!$A$4:$C$375,3,FALSE))</f>
        <v/>
      </c>
      <c r="E5" s="49">
        <f>IF(C5&lt;&gt;"",C5+1,IF(WEEKDAY(A1,1)=3,A1,""))</f>
        <v>43466</v>
      </c>
      <c r="F5" s="50" t="str">
        <f>IF(VLOOKUP(E5,スケジュール設定!$A$4:$C$375,3,FALSE)=0,"",VLOOKUP(E5,スケジュール設定!$A$4:$C$375,3,FALSE))</f>
        <v>元日</v>
      </c>
      <c r="G5" s="49">
        <f>IF(E5&lt;&gt;"",E5+1,IF(WEEKDAY(A1,1)=4,A1,""))</f>
        <v>43467</v>
      </c>
      <c r="H5" s="50" t="str">
        <f>IF(VLOOKUP(G5,スケジュール設定!$A$4:$C$375,3,FALSE)=0,"",VLOOKUP(G5,スケジュール設定!$A$4:$C$375,3,FALSE))</f>
        <v/>
      </c>
      <c r="I5" s="49">
        <f>IF(G5&lt;&gt;"",G5+1,IF(WEEKDAY(A1,1)=5,A1,""))</f>
        <v>43468</v>
      </c>
      <c r="J5" s="50" t="str">
        <f>IF(VLOOKUP(I5,スケジュール設定!$A$4:$C$375,3,FALSE)=0,"",VLOOKUP(I5,スケジュール設定!$A$4:$C$375,3,FALSE))</f>
        <v/>
      </c>
      <c r="K5" s="49">
        <f>IF(I5&lt;&gt;"",I5+1,IF(WEEKDAY(A1,1)=6,A1,""))</f>
        <v>43469</v>
      </c>
      <c r="L5" s="50" t="str">
        <f>IF(VLOOKUP(K5,スケジュール設定!$A$4:$C$375,3,FALSE)=0,"",VLOOKUP(K5,スケジュール設定!$A$4:$C$375,3,FALSE))</f>
        <v/>
      </c>
      <c r="M5" s="51">
        <f>IF(K5&lt;&gt;"",K5+1,IF(WEEKDAY(A1,1)=7,A1,""))</f>
        <v>43470</v>
      </c>
      <c r="N5" s="50" t="str">
        <f>IF(VLOOKUP(M5,スケジュール設定!$A$4:$C$375,3,FALSE)=0,"",VLOOKUP(M5,スケジュール設定!$A$4:$C$375,3,FALSE))</f>
        <v/>
      </c>
      <c r="O5" s="49" t="str">
        <f>IF(WEEKDAY(O1,1)=1,O1,"")</f>
        <v/>
      </c>
      <c r="P5" s="50" t="str">
        <f>IF(VLOOKUP(O5,スケジュール設定!$A$4:$C$375,3,FALSE)=0,"",VLOOKUP(O5,スケジュール設定!$A$4:$C$375,3,FALSE))</f>
        <v/>
      </c>
      <c r="Q5" s="49" t="str">
        <f>IF(O5&lt;&gt;"",O5+1,IF(WEEKDAY(O1,1)=2,O1,""))</f>
        <v/>
      </c>
      <c r="R5" s="50" t="str">
        <f>IF(VLOOKUP(Q5,スケジュール設定!$A$4:$C$375,3,FALSE)=0,"",VLOOKUP(Q5,スケジュール設定!$A$4:$C$375,3,FALSE))</f>
        <v/>
      </c>
      <c r="S5" s="49" t="str">
        <f>IF(Q5&lt;&gt;"",Q5+1,IF(WEEKDAY(O1,1)=3,O1,""))</f>
        <v/>
      </c>
      <c r="T5" s="50" t="str">
        <f>IF(VLOOKUP(S5,スケジュール設定!$A$4:$C$375,3,FALSE)=0,"",VLOOKUP(S5,スケジュール設定!$A$4:$C$375,3,FALSE))</f>
        <v/>
      </c>
      <c r="U5" s="49" t="str">
        <f>IF(S5&lt;&gt;"",S5+1,IF(WEEKDAY(O1,1)=4,O1,""))</f>
        <v/>
      </c>
      <c r="V5" s="50" t="str">
        <f>IF(VLOOKUP(U5,スケジュール設定!$A$4:$C$375,3,FALSE)=0,"",VLOOKUP(U5,スケジュール設定!$A$4:$C$375,3,FALSE))</f>
        <v/>
      </c>
      <c r="W5" s="49" t="str">
        <f>IF(U5&lt;&gt;"",U5+1,IF(WEEKDAY(O1,1)=5,O1,""))</f>
        <v/>
      </c>
      <c r="X5" s="50" t="str">
        <f>IF(VLOOKUP(W5,スケジュール設定!$A$4:$C$375,3,FALSE)=0,"",VLOOKUP(W5,スケジュール設定!$A$4:$C$375,3,FALSE))</f>
        <v/>
      </c>
      <c r="Y5" s="49">
        <f>IF(W5&lt;&gt;"",W5+1,IF(WEEKDAY(O1,1)=6,O1,""))</f>
        <v>43497</v>
      </c>
      <c r="Z5" s="50" t="str">
        <f>IF(VLOOKUP(Y5,スケジュール設定!$A$4:$C$375,3,FALSE)=0,"",VLOOKUP(Y5,スケジュール設定!$A$4:$C$375,3,FALSE))</f>
        <v/>
      </c>
      <c r="AA5" s="51">
        <f>IF(Y5&lt;&gt;"",Y5+1,IF(WEEKDAY(O1,1)=7,O1,""))</f>
        <v>43498</v>
      </c>
      <c r="AB5" s="50" t="str">
        <f>IF(VLOOKUP(AA5,スケジュール設定!$A$4:$C$375,3,FALSE)=0,"",VLOOKUP(AA5,スケジュール設定!$A$4:$C$375,3,FALSE))</f>
        <v/>
      </c>
      <c r="AC5" s="49" t="str">
        <f>IF(WEEKDAY(AC1,1)=1,AC1,"")</f>
        <v/>
      </c>
      <c r="AD5" s="50" t="str">
        <f>IF(VLOOKUP(AC5,スケジュール設定!$A$4:$C$375,3,FALSE)=0,"",VLOOKUP(AC5,スケジュール設定!$A$4:$C$375,3,FALSE))</f>
        <v/>
      </c>
      <c r="AE5" s="49" t="str">
        <f>IF(AC5&lt;&gt;"",AC5+1,IF(WEEKDAY(AC1,1)=2,AC1,""))</f>
        <v/>
      </c>
      <c r="AF5" s="50" t="str">
        <f>IF(VLOOKUP(AE5,スケジュール設定!$A$4:$C$375,3,FALSE)=0,"",VLOOKUP(AE5,スケジュール設定!$A$4:$C$375,3,FALSE))</f>
        <v/>
      </c>
      <c r="AG5" s="49" t="str">
        <f>IF(AE5&lt;&gt;"",AE5+1,IF(WEEKDAY(AC1,1)=3,AC1,""))</f>
        <v/>
      </c>
      <c r="AH5" s="50" t="str">
        <f>IF(VLOOKUP(AG5,スケジュール設定!$A$4:$C$375,3,FALSE)=0,"",VLOOKUP(AG5,スケジュール設定!$A$4:$C$375,3,FALSE))</f>
        <v/>
      </c>
      <c r="AI5" s="49" t="str">
        <f>IF(AG5&lt;&gt;"",AG5+1,IF(WEEKDAY(AC1,1)=4,AC1,""))</f>
        <v/>
      </c>
      <c r="AJ5" s="50" t="str">
        <f>IF(VLOOKUP(AI5,スケジュール設定!$A$4:$C$375,3,FALSE)=0,"",VLOOKUP(AI5,スケジュール設定!$A$4:$C$375,3,FALSE))</f>
        <v/>
      </c>
      <c r="AK5" s="49" t="str">
        <f>IF(AI5&lt;&gt;"",AI5+1,IF(WEEKDAY(AC1,1)=5,AC1,""))</f>
        <v/>
      </c>
      <c r="AL5" s="50" t="str">
        <f>IF(VLOOKUP(AK5,スケジュール設定!$A$4:$C$375,3,FALSE)=0,"",VLOOKUP(AK5,スケジュール設定!$A$4:$C$375,3,FALSE))</f>
        <v/>
      </c>
      <c r="AM5" s="49">
        <f>IF(AK5&lt;&gt;"",AK5+1,IF(WEEKDAY(AC1,1)=6,AC1,""))</f>
        <v>43525</v>
      </c>
      <c r="AN5" s="50" t="str">
        <f>IF(VLOOKUP(AM5,スケジュール設定!$A$4:$C$375,3,FALSE)=0,"",VLOOKUP(AM5,スケジュール設定!$A$4:$C$375,3,FALSE))</f>
        <v/>
      </c>
      <c r="AO5" s="51">
        <f>IF(AM5&lt;&gt;"",AM5+1,IF(WEEKDAY(AC1,1)=7,AC1,""))</f>
        <v>43526</v>
      </c>
      <c r="AP5" s="50" t="str">
        <f>IF(VLOOKUP(AO5,スケジュール設定!$A$4:$C$375,3,FALSE)=0,"",VLOOKUP(AO5,スケジュール設定!$A$4:$C$375,3,FALSE))</f>
        <v/>
      </c>
      <c r="AQ5" s="49" t="str">
        <f>IF(WEEKDAY(AQ1,1)=1,AQ1,"")</f>
        <v/>
      </c>
      <c r="AR5" s="50" t="str">
        <f>IF(VLOOKUP(AQ5,スケジュール設定!$A$4:$C$375,3,FALSE)=0,"",VLOOKUP(AQ5,スケジュール設定!$A$4:$C$375,3,FALSE))</f>
        <v/>
      </c>
      <c r="AS5" s="49">
        <f>IF(AQ5&lt;&gt;"",AQ5+1,IF(WEEKDAY(AQ1,1)=2,AQ1,""))</f>
        <v>43556</v>
      </c>
      <c r="AT5" s="50" t="str">
        <f>IF(VLOOKUP(AS5,スケジュール設定!$A$4:$C$375,3,FALSE)=0,"",VLOOKUP(AS5,スケジュール設定!$A$4:$C$375,3,FALSE))</f>
        <v/>
      </c>
      <c r="AU5" s="49">
        <f>IF(AS5&lt;&gt;"",AS5+1,IF(WEEKDAY(AQ1,1)=3,AQ1,""))</f>
        <v>43557</v>
      </c>
      <c r="AV5" s="50" t="str">
        <f>IF(VLOOKUP(AU5,スケジュール設定!$A$4:$C$375,3,FALSE)=0,"",VLOOKUP(AU5,スケジュール設定!$A$4:$C$375,3,FALSE))</f>
        <v/>
      </c>
      <c r="AW5" s="49">
        <f>IF(AU5&lt;&gt;"",AU5+1,IF(WEEKDAY(AQ1,1)=4,AQ1,""))</f>
        <v>43558</v>
      </c>
      <c r="AX5" s="50" t="str">
        <f>IF(VLOOKUP(AW5,スケジュール設定!$A$4:$C$375,3,FALSE)=0,"",VLOOKUP(AW5,スケジュール設定!$A$4:$C$375,3,FALSE))</f>
        <v/>
      </c>
      <c r="AY5" s="49">
        <f>IF(AW5&lt;&gt;"",AW5+1,IF(WEEKDAY(AQ1,1)=5,AQ1,""))</f>
        <v>43559</v>
      </c>
      <c r="AZ5" s="50" t="str">
        <f>IF(VLOOKUP(AY5,スケジュール設定!$A$4:$C$375,3,FALSE)=0,"",VLOOKUP(AY5,スケジュール設定!$A$4:$C$375,3,FALSE))</f>
        <v/>
      </c>
      <c r="BA5" s="49">
        <f>IF(AY5&lt;&gt;"",AY5+1,IF(WEEKDAY(AQ1,1)=6,AQ1,""))</f>
        <v>43560</v>
      </c>
      <c r="BB5" s="50" t="str">
        <f>IF(VLOOKUP(BA5,スケジュール設定!$A$4:$C$375,3,FALSE)=0,"",VLOOKUP(BA5,スケジュール設定!$A$4:$C$375,3,FALSE))</f>
        <v/>
      </c>
      <c r="BC5" s="51">
        <f>IF(BA5&lt;&gt;"",BA5+1,IF(WEEKDAY(AQ1,1)=7,AQ1,""))</f>
        <v>43561</v>
      </c>
      <c r="BD5" s="50" t="str">
        <f>IF(VLOOKUP(BC5,スケジュール設定!$A$4:$C$375,3,FALSE)=0,"",VLOOKUP(BC5,スケジュール設定!$A$4:$C$375,3,FALSE))</f>
        <v/>
      </c>
      <c r="BE5" s="49" t="str">
        <f>IF(WEEKDAY(BE1,1)=1,BE1,"")</f>
        <v/>
      </c>
      <c r="BF5" s="50" t="str">
        <f>IF(VLOOKUP(BE5,スケジュール設定!$A$4:$C$375,3,FALSE)=0,"",VLOOKUP(BE5,スケジュール設定!$A$4:$C$375,3,FALSE))</f>
        <v/>
      </c>
      <c r="BG5" s="49" t="str">
        <f>IF(BE5&lt;&gt;"",BE5+1,IF(WEEKDAY(BE1,1)=2,BE1,""))</f>
        <v/>
      </c>
      <c r="BH5" s="50" t="str">
        <f>IF(VLOOKUP(BG5,スケジュール設定!$A$4:$C$375,3,FALSE)=0,"",VLOOKUP(BG5,スケジュール設定!$A$4:$C$375,3,FALSE))</f>
        <v/>
      </c>
      <c r="BI5" s="49" t="str">
        <f>IF(BG5&lt;&gt;"",BG5+1,IF(WEEKDAY(BE1,1)=3,BE1,""))</f>
        <v/>
      </c>
      <c r="BJ5" s="50" t="str">
        <f>IF(VLOOKUP(BI5,スケジュール設定!$A$4:$C$375,3,FALSE)=0,"",VLOOKUP(BI5,スケジュール設定!$A$4:$C$375,3,FALSE))</f>
        <v/>
      </c>
      <c r="BK5" s="49">
        <f>IF(BI5&lt;&gt;"",BI5+1,IF(WEEKDAY(BE1,1)=4,BE1,""))</f>
        <v>43586</v>
      </c>
      <c r="BL5" s="50" t="str">
        <f>IF(VLOOKUP(BK5,スケジュール設定!$A$4:$C$375,3,FALSE)=0,"",VLOOKUP(BK5,スケジュール設定!$A$4:$C$375,3,FALSE))</f>
        <v>祝日</v>
      </c>
      <c r="BM5" s="49">
        <f>IF(BK5&lt;&gt;"",BK5+1,IF(WEEKDAY(BE1,1)=5,BE1,""))</f>
        <v>43587</v>
      </c>
      <c r="BN5" s="50" t="str">
        <f>IF(VLOOKUP(BM5,スケジュール設定!$A$4:$C$375,3,FALSE)=0,"",VLOOKUP(BM5,スケジュール設定!$A$4:$C$375,3,FALSE))</f>
        <v>国民の休日</v>
      </c>
      <c r="BO5" s="49">
        <f>IF(BM5&lt;&gt;"",BM5+1,IF(WEEKDAY(BE1,1)=6,BE1,""))</f>
        <v>43588</v>
      </c>
      <c r="BP5" s="50" t="str">
        <f>IF(VLOOKUP(BO5,スケジュール設定!$A$4:$C$375,3,FALSE)=0,"",VLOOKUP(BO5,スケジュール設定!$A$4:$C$375,3,FALSE))</f>
        <v>憲法記念日</v>
      </c>
      <c r="BQ5" s="51">
        <f>IF(BO5&lt;&gt;"",BO5+1,IF(WEEKDAY(BE1,1)=7,BE1,""))</f>
        <v>43589</v>
      </c>
      <c r="BR5" s="50" t="str">
        <f>IF(VLOOKUP(BQ5,スケジュール設定!$A$4:$C$375,3,FALSE)=0,"",VLOOKUP(BQ5,スケジュール設定!$A$4:$C$375,3,FALSE))</f>
        <v>みどりの日</v>
      </c>
      <c r="BS5" s="49" t="str">
        <f>IF(WEEKDAY(BS1,1)=1,BS1,"")</f>
        <v/>
      </c>
      <c r="BT5" s="50" t="str">
        <f>IF(VLOOKUP(BS5,スケジュール設定!$A$4:$C$375,3,FALSE)=0,"",VLOOKUP(BS5,スケジュール設定!$A$4:$C$375,3,FALSE))</f>
        <v/>
      </c>
      <c r="BU5" s="49" t="str">
        <f>IF(BS5&lt;&gt;"",BS5+1,IF(WEEKDAY(BS1,1)=2,BS1,""))</f>
        <v/>
      </c>
      <c r="BV5" s="50" t="str">
        <f>IF(VLOOKUP(BU5,スケジュール設定!$A$4:$C$375,3,FALSE)=0,"",VLOOKUP(BU5,スケジュール設定!$A$4:$C$375,3,FALSE))</f>
        <v/>
      </c>
      <c r="BW5" s="49" t="str">
        <f>IF(BU5&lt;&gt;"",BU5+1,IF(WEEKDAY(BS1,1)=3,BS1,""))</f>
        <v/>
      </c>
      <c r="BX5" s="50" t="str">
        <f>IF(VLOOKUP(BW5,スケジュール設定!$A$4:$C$375,3,FALSE)=0,"",VLOOKUP(BW5,スケジュール設定!$A$4:$C$375,3,FALSE))</f>
        <v/>
      </c>
      <c r="BY5" s="49" t="str">
        <f>IF(BW5&lt;&gt;"",BW5+1,IF(WEEKDAY(BS1,1)=4,BS1,""))</f>
        <v/>
      </c>
      <c r="BZ5" s="50" t="str">
        <f>IF(VLOOKUP(BY5,スケジュール設定!$A$4:$C$375,3,FALSE)=0,"",VLOOKUP(BY5,スケジュール設定!$A$4:$C$375,3,FALSE))</f>
        <v/>
      </c>
      <c r="CA5" s="49" t="str">
        <f>IF(BY5&lt;&gt;"",BY5+1,IF(WEEKDAY(BS1,1)=5,BS1,""))</f>
        <v/>
      </c>
      <c r="CB5" s="50" t="str">
        <f>IF(VLOOKUP(CA5,スケジュール設定!$A$4:$C$375,3,FALSE)=0,"",VLOOKUP(CA5,スケジュール設定!$A$4:$C$375,3,FALSE))</f>
        <v/>
      </c>
      <c r="CC5" s="49" t="str">
        <f>IF(CA5&lt;&gt;"",CA5+1,IF(WEEKDAY(BS1,1)=6,BS1,""))</f>
        <v/>
      </c>
      <c r="CD5" s="50" t="str">
        <f>IF(VLOOKUP(CC5,スケジュール設定!$A$4:$C$375,3,FALSE)=0,"",VLOOKUP(CC5,スケジュール設定!$A$4:$C$375,3,FALSE))</f>
        <v/>
      </c>
      <c r="CE5" s="51">
        <f>IF(CC5&lt;&gt;"",CC5+1,IF(WEEKDAY(BS1,1)=7,BS1,""))</f>
        <v>43617</v>
      </c>
      <c r="CF5" s="50" t="str">
        <f>IF(VLOOKUP(CE5,スケジュール設定!$A$4:$C$375,3,FALSE)=0,"",VLOOKUP(CE5,スケジュール設定!$A$4:$C$375,3,FALSE))</f>
        <v/>
      </c>
      <c r="CG5" s="49" t="str">
        <f>IF(WEEKDAY(CG1,1)=1,CG1,"")</f>
        <v/>
      </c>
      <c r="CH5" s="50" t="str">
        <f>IF(VLOOKUP(CG5,スケジュール設定!$A$4:$C$375,3,FALSE)=0,"",VLOOKUP(CG5,スケジュール設定!$A$4:$C$375,3,FALSE))</f>
        <v/>
      </c>
      <c r="CI5" s="49">
        <f>IF(CG5&lt;&gt;"",CG5+1,IF(WEEKDAY(CG1,1)=2,CG1,""))</f>
        <v>43647</v>
      </c>
      <c r="CJ5" s="50" t="str">
        <f>IF(VLOOKUP(CI5,スケジュール設定!$A$4:$C$375,3,FALSE)=0,"",VLOOKUP(CI5,スケジュール設定!$A$4:$C$375,3,FALSE))</f>
        <v/>
      </c>
      <c r="CK5" s="49">
        <f>IF(CI5&lt;&gt;"",CI5+1,IF(WEEKDAY(CG1,1)=3,CG1,""))</f>
        <v>43648</v>
      </c>
      <c r="CL5" s="50" t="str">
        <f>IF(VLOOKUP(CK5,スケジュール設定!$A$4:$C$375,3,FALSE)=0,"",VLOOKUP(CK5,スケジュール設定!$A$4:$C$375,3,FALSE))</f>
        <v/>
      </c>
      <c r="CM5" s="49">
        <f>IF(CK5&lt;&gt;"",CK5+1,IF(WEEKDAY(CG1,1)=4,CG1,""))</f>
        <v>43649</v>
      </c>
      <c r="CN5" s="50" t="str">
        <f>IF(VLOOKUP(CM5,スケジュール設定!$A$4:$C$375,3,FALSE)=0,"",VLOOKUP(CM5,スケジュール設定!$A$4:$C$375,3,FALSE))</f>
        <v/>
      </c>
      <c r="CO5" s="49">
        <f>IF(CM5&lt;&gt;"",CM5+1,IF(WEEKDAY(CG1,1)=5,CG1,""))</f>
        <v>43650</v>
      </c>
      <c r="CP5" s="50" t="str">
        <f>IF(VLOOKUP(CO5,スケジュール設定!$A$4:$C$375,3,FALSE)=0,"",VLOOKUP(CO5,スケジュール設定!$A$4:$C$375,3,FALSE))</f>
        <v/>
      </c>
      <c r="CQ5" s="49">
        <f>IF(CO5&lt;&gt;"",CO5+1,IF(WEEKDAY(CG1,1)=6,CG1,""))</f>
        <v>43651</v>
      </c>
      <c r="CR5" s="50" t="str">
        <f>IF(VLOOKUP(CQ5,スケジュール設定!$A$4:$C$375,3,FALSE)=0,"",VLOOKUP(CQ5,スケジュール設定!$A$4:$C$375,3,FALSE))</f>
        <v/>
      </c>
      <c r="CS5" s="51">
        <f>IF(CQ5&lt;&gt;"",CQ5+1,IF(WEEKDAY(CG1,1)=7,CG1,""))</f>
        <v>43652</v>
      </c>
      <c r="CT5" s="50" t="str">
        <f>IF(VLOOKUP(CS5,スケジュール設定!$A$4:$C$375,3,FALSE)=0,"",VLOOKUP(CS5,スケジュール設定!$A$4:$C$375,3,FALSE))</f>
        <v/>
      </c>
      <c r="CU5" s="49" t="str">
        <f>IF(WEEKDAY(CU1,1)=1,CU1,"")</f>
        <v/>
      </c>
      <c r="CV5" s="50" t="str">
        <f>IF(VLOOKUP(CU5,スケジュール設定!$A$4:$C$375,3,FALSE)=0,"",VLOOKUP(CU5,スケジュール設定!$A$4:$C$375,3,FALSE))</f>
        <v/>
      </c>
      <c r="CW5" s="49" t="str">
        <f>IF(CU5&lt;&gt;"",CU5+1,IF(WEEKDAY(CU1,1)=2,CU1,""))</f>
        <v/>
      </c>
      <c r="CX5" s="50" t="str">
        <f>IF(VLOOKUP(CW5,スケジュール設定!$A$4:$C$375,3,FALSE)=0,"",VLOOKUP(CW5,スケジュール設定!$A$4:$C$375,3,FALSE))</f>
        <v/>
      </c>
      <c r="CY5" s="49" t="str">
        <f>IF(CW5&lt;&gt;"",CW5+1,IF(WEEKDAY(CU1,1)=3,CU1,""))</f>
        <v/>
      </c>
      <c r="CZ5" s="50" t="str">
        <f>IF(VLOOKUP(CY5,スケジュール設定!$A$4:$C$375,3,FALSE)=0,"",VLOOKUP(CY5,スケジュール設定!$A$4:$C$375,3,FALSE))</f>
        <v/>
      </c>
      <c r="DA5" s="49" t="str">
        <f>IF(CY5&lt;&gt;"",CY5+1,IF(WEEKDAY(CU1,1)=4,CU1,""))</f>
        <v/>
      </c>
      <c r="DB5" s="50" t="str">
        <f>IF(VLOOKUP(DA5,スケジュール設定!$A$4:$C$375,3,FALSE)=0,"",VLOOKUP(DA5,スケジュール設定!$A$4:$C$375,3,FALSE))</f>
        <v/>
      </c>
      <c r="DC5" s="49">
        <f>IF(DA5&lt;&gt;"",DA5+1,IF(WEEKDAY(CU1,1)=5,CU1,""))</f>
        <v>43678</v>
      </c>
      <c r="DD5" s="50" t="str">
        <f>IF(VLOOKUP(DC5,スケジュール設定!$A$4:$C$375,3,FALSE)=0,"",VLOOKUP(DC5,スケジュール設定!$A$4:$C$375,3,FALSE))</f>
        <v/>
      </c>
      <c r="DE5" s="49">
        <f>IF(DC5&lt;&gt;"",DC5+1,IF(WEEKDAY(CU1,1)=6,CU1,""))</f>
        <v>43679</v>
      </c>
      <c r="DF5" s="50" t="str">
        <f>IF(VLOOKUP(DE5,スケジュール設定!$A$4:$C$375,3,FALSE)=0,"",VLOOKUP(DE5,スケジュール設定!$A$4:$C$375,3,FALSE))</f>
        <v/>
      </c>
      <c r="DG5" s="51">
        <f>IF(DE5&lt;&gt;"",DE5+1,IF(WEEKDAY(CU1,1)=7,CU1,""))</f>
        <v>43680</v>
      </c>
      <c r="DH5" s="50" t="str">
        <f>IF(VLOOKUP(DG5,スケジュール設定!$A$4:$C$375,3,FALSE)=0,"",VLOOKUP(DG5,スケジュール設定!$A$4:$C$375,3,FALSE))</f>
        <v/>
      </c>
      <c r="DI5" s="49">
        <f>IF(WEEKDAY(DI1,1)=1,DI1,"")</f>
        <v>43709</v>
      </c>
      <c r="DJ5" s="50" t="str">
        <f>IF(VLOOKUP(DI5,スケジュール設定!$A$4:$C$375,3,FALSE)=0,"",VLOOKUP(DI5,スケジュール設定!$A$4:$C$375,3,FALSE))</f>
        <v/>
      </c>
      <c r="DK5" s="49">
        <f>IF(DI5&lt;&gt;"",DI5+1,IF(WEEKDAY(DI1,1)=2,DI1,""))</f>
        <v>43710</v>
      </c>
      <c r="DL5" s="50" t="str">
        <f>IF(VLOOKUP(DK5,スケジュール設定!$A$4:$C$375,3,FALSE)=0,"",VLOOKUP(DK5,スケジュール設定!$A$4:$C$375,3,FALSE))</f>
        <v/>
      </c>
      <c r="DM5" s="49">
        <f>IF(DK5&lt;&gt;"",DK5+1,IF(WEEKDAY(DI1,1)=3,DI1,""))</f>
        <v>43711</v>
      </c>
      <c r="DN5" s="50" t="str">
        <f>IF(VLOOKUP(DM5,スケジュール設定!$A$4:$C$375,3,FALSE)=0,"",VLOOKUP(DM5,スケジュール設定!$A$4:$C$375,3,FALSE))</f>
        <v/>
      </c>
      <c r="DO5" s="49">
        <f>IF(DM5&lt;&gt;"",DM5+1,IF(WEEKDAY(DI1,1)=4,DI1,""))</f>
        <v>43712</v>
      </c>
      <c r="DP5" s="50" t="str">
        <f>IF(VLOOKUP(DO5,スケジュール設定!$A$4:$C$375,3,FALSE)=0,"",VLOOKUP(DO5,スケジュール設定!$A$4:$C$375,3,FALSE))</f>
        <v/>
      </c>
      <c r="DQ5" s="49">
        <f>IF(DO5&lt;&gt;"",DO5+1,IF(WEEKDAY(DI1,1)=5,DI1,""))</f>
        <v>43713</v>
      </c>
      <c r="DR5" s="50" t="str">
        <f>IF(VLOOKUP(DQ5,スケジュール設定!$A$4:$C$375,3,FALSE)=0,"",VLOOKUP(DQ5,スケジュール設定!$A$4:$C$375,3,FALSE))</f>
        <v/>
      </c>
      <c r="DS5" s="49">
        <f>IF(DQ5&lt;&gt;"",DQ5+1,IF(WEEKDAY(DI1,1)=6,DI1,""))</f>
        <v>43714</v>
      </c>
      <c r="DT5" s="50" t="str">
        <f>IF(VLOOKUP(DS5,スケジュール設定!$A$4:$C$375,3,FALSE)=0,"",VLOOKUP(DS5,スケジュール設定!$A$4:$C$375,3,FALSE))</f>
        <v/>
      </c>
      <c r="DU5" s="51">
        <f>IF(DS5&lt;&gt;"",DS5+1,IF(WEEKDAY(DI1,1)=7,DI1,""))</f>
        <v>43715</v>
      </c>
      <c r="DV5" s="50" t="str">
        <f>IF(VLOOKUP(DU5,スケジュール設定!$A$4:$C$375,3,FALSE)=0,"",VLOOKUP(DU5,スケジュール設定!$A$4:$C$375,3,FALSE))</f>
        <v/>
      </c>
      <c r="DW5" s="49" t="str">
        <f>IF(WEEKDAY(DW1,1)=1,DW1,"")</f>
        <v/>
      </c>
      <c r="DX5" s="50" t="str">
        <f>IF(VLOOKUP(DW5,スケジュール設定!$A$4:$C$375,3,FALSE)=0,"",VLOOKUP(DW5,スケジュール設定!$A$4:$C$375,3,FALSE))</f>
        <v/>
      </c>
      <c r="DY5" s="49" t="str">
        <f>IF(DW5&lt;&gt;"",DW5+1,IF(WEEKDAY(DW1,1)=2,DW1,""))</f>
        <v/>
      </c>
      <c r="DZ5" s="50" t="str">
        <f>IF(VLOOKUP(DY5,スケジュール設定!$A$4:$C$375,3,FALSE)=0,"",VLOOKUP(DY5,スケジュール設定!$A$4:$C$375,3,FALSE))</f>
        <v/>
      </c>
      <c r="EA5" s="49">
        <f>IF(DY5&lt;&gt;"",DY5+1,IF(WEEKDAY(DW1,1)=3,DW1,""))</f>
        <v>43739</v>
      </c>
      <c r="EB5" s="50" t="str">
        <f>IF(VLOOKUP(EA5,スケジュール設定!$A$4:$C$375,3,FALSE)=0,"",VLOOKUP(EA5,スケジュール設定!$A$4:$C$375,3,FALSE))</f>
        <v/>
      </c>
      <c r="EC5" s="49">
        <f>IF(EA5&lt;&gt;"",EA5+1,IF(WEEKDAY(DW1,1)=4,DW1,""))</f>
        <v>43740</v>
      </c>
      <c r="ED5" s="50" t="str">
        <f>IF(VLOOKUP(EC5,スケジュール設定!$A$4:$C$375,3,FALSE)=0,"",VLOOKUP(EC5,スケジュール設定!$A$4:$C$375,3,FALSE))</f>
        <v/>
      </c>
      <c r="EE5" s="49">
        <f>IF(EC5&lt;&gt;"",EC5+1,IF(WEEKDAY(DW1,1)=5,DW1,""))</f>
        <v>43741</v>
      </c>
      <c r="EF5" s="50" t="str">
        <f>IF(VLOOKUP(EE5,スケジュール設定!$A$4:$C$375,3,FALSE)=0,"",VLOOKUP(EE5,スケジュール設定!$A$4:$C$375,3,FALSE))</f>
        <v/>
      </c>
      <c r="EG5" s="49">
        <f>IF(EE5&lt;&gt;"",EE5+1,IF(WEEKDAY(DW1,1)=6,DW1,""))</f>
        <v>43742</v>
      </c>
      <c r="EH5" s="50" t="str">
        <f>IF(VLOOKUP(EG5,スケジュール設定!$A$4:$C$375,3,FALSE)=0,"",VLOOKUP(EG5,スケジュール設定!$A$4:$C$375,3,FALSE))</f>
        <v/>
      </c>
      <c r="EI5" s="51">
        <f>IF(EG5&lt;&gt;"",EG5+1,IF(WEEKDAY(DW1,1)=7,DW1,""))</f>
        <v>43743</v>
      </c>
      <c r="EJ5" s="50" t="str">
        <f>IF(VLOOKUP(EI5,スケジュール設定!$A$4:$C$375,3,FALSE)=0,"",VLOOKUP(EI5,スケジュール設定!$A$4:$C$375,3,FALSE))</f>
        <v/>
      </c>
      <c r="EK5" s="49" t="str">
        <f>IF(WEEKDAY(EK1,1)=1,EK1,"")</f>
        <v/>
      </c>
      <c r="EL5" s="50" t="str">
        <f>IF(VLOOKUP(EK5,スケジュール設定!$A$4:$C$375,3,FALSE)=0,"",VLOOKUP(EK5,スケジュール設定!$A$4:$C$375,3,FALSE))</f>
        <v/>
      </c>
      <c r="EM5" s="49" t="str">
        <f>IF(EK5&lt;&gt;"",EK5+1,IF(WEEKDAY(EK1,1)=2,EK1,""))</f>
        <v/>
      </c>
      <c r="EN5" s="50" t="str">
        <f>IF(VLOOKUP(EM5,スケジュール設定!$A$4:$C$375,3,FALSE)=0,"",VLOOKUP(EM5,スケジュール設定!$A$4:$C$375,3,FALSE))</f>
        <v/>
      </c>
      <c r="EO5" s="49" t="str">
        <f>IF(EM5&lt;&gt;"",EM5+1,IF(WEEKDAY(EK1,1)=3,EK1,""))</f>
        <v/>
      </c>
      <c r="EP5" s="50" t="str">
        <f>IF(VLOOKUP(EO5,スケジュール設定!$A$4:$C$375,3,FALSE)=0,"",VLOOKUP(EO5,スケジュール設定!$A$4:$C$375,3,FALSE))</f>
        <v/>
      </c>
      <c r="EQ5" s="49" t="str">
        <f>IF(EO5&lt;&gt;"",EO5+1,IF(WEEKDAY(EK1,1)=4,EK1,""))</f>
        <v/>
      </c>
      <c r="ER5" s="50" t="str">
        <f>IF(VLOOKUP(EQ5,スケジュール設定!$A$4:$C$375,3,FALSE)=0,"",VLOOKUP(EQ5,スケジュール設定!$A$4:$C$375,3,FALSE))</f>
        <v/>
      </c>
      <c r="ES5" s="49" t="str">
        <f>IF(EQ5&lt;&gt;"",EQ5+1,IF(WEEKDAY(EK1,1)=5,EK1,""))</f>
        <v/>
      </c>
      <c r="ET5" s="50" t="str">
        <f>IF(VLOOKUP(ES5,スケジュール設定!$A$4:$C$375,3,FALSE)=0,"",VLOOKUP(ES5,スケジュール設定!$A$4:$C$375,3,FALSE))</f>
        <v/>
      </c>
      <c r="EU5" s="49">
        <f>IF(ES5&lt;&gt;"",ES5+1,IF(WEEKDAY(EK1,1)=6,EK1,""))</f>
        <v>43770</v>
      </c>
      <c r="EV5" s="50" t="str">
        <f>IF(VLOOKUP(EU5,スケジュール設定!$A$4:$C$375,3,FALSE)=0,"",VLOOKUP(EU5,スケジュール設定!$A$4:$C$375,3,FALSE))</f>
        <v/>
      </c>
      <c r="EW5" s="51">
        <f>IF(EU5&lt;&gt;"",EU5+1,IF(WEEKDAY(EK1,1)=7,EK1,""))</f>
        <v>43771</v>
      </c>
      <c r="EX5" s="50" t="str">
        <f>IF(VLOOKUP(EW5,スケジュール設定!$A$4:$C$375,3,FALSE)=0,"",VLOOKUP(EW5,スケジュール設定!$A$4:$C$375,3,FALSE))</f>
        <v/>
      </c>
      <c r="EY5" s="49">
        <f>IF(WEEKDAY(EY1,1)=1,EY1,"")</f>
        <v>43800</v>
      </c>
      <c r="EZ5" s="50" t="str">
        <f>IF(VLOOKUP(EY5,スケジュール設定!$A$4:$C$375,3,FALSE)=0,"",VLOOKUP(EY5,スケジュール設定!$A$4:$C$375,3,FALSE))</f>
        <v/>
      </c>
      <c r="FA5" s="49">
        <f>IF(EY5&lt;&gt;"",EY5+1,IF(WEEKDAY(EY1,1)=2,EY1,""))</f>
        <v>43801</v>
      </c>
      <c r="FB5" s="50" t="str">
        <f>IF(VLOOKUP(FA5,スケジュール設定!$A$4:$C$375,3,FALSE)=0,"",VLOOKUP(FA5,スケジュール設定!$A$4:$C$375,3,FALSE))</f>
        <v/>
      </c>
      <c r="FC5" s="49">
        <f>IF(FA5&lt;&gt;"",FA5+1,IF(WEEKDAY(EY1,1)=3,EY1,""))</f>
        <v>43802</v>
      </c>
      <c r="FD5" s="50" t="str">
        <f>IF(VLOOKUP(FC5,スケジュール設定!$A$4:$C$375,3,FALSE)=0,"",VLOOKUP(FC5,スケジュール設定!$A$4:$C$375,3,FALSE))</f>
        <v/>
      </c>
      <c r="FE5" s="49">
        <f>IF(FC5&lt;&gt;"",FC5+1,IF(WEEKDAY(EY1,1)=4,EY1,""))</f>
        <v>43803</v>
      </c>
      <c r="FF5" s="50" t="str">
        <f>IF(VLOOKUP(FE5,スケジュール設定!$A$4:$C$375,3,FALSE)=0,"",VLOOKUP(FE5,スケジュール設定!$A$4:$C$375,3,FALSE))</f>
        <v/>
      </c>
      <c r="FG5" s="49">
        <f>IF(FE5&lt;&gt;"",FE5+1,IF(WEEKDAY(EY1,1)=5,EY1,""))</f>
        <v>43804</v>
      </c>
      <c r="FH5" s="50" t="str">
        <f>IF(VLOOKUP(FG5,スケジュール設定!$A$4:$C$375,3,FALSE)=0,"",VLOOKUP(FG5,スケジュール設定!$A$4:$C$375,3,FALSE))</f>
        <v/>
      </c>
      <c r="FI5" s="49">
        <f>IF(FG5&lt;&gt;"",FG5+1,IF(WEEKDAY(EY1,1)=6,EY1,""))</f>
        <v>43805</v>
      </c>
      <c r="FJ5" s="50" t="str">
        <f>IF(VLOOKUP(FI5,スケジュール設定!$A$4:$C$375,3,FALSE)=0,"",VLOOKUP(FI5,スケジュール設定!$A$4:$C$375,3,FALSE))</f>
        <v/>
      </c>
      <c r="FK5" s="51">
        <f>IF(FI5&lt;&gt;"",FI5+1,IF(WEEKDAY(EY1,1)=7,EY1,""))</f>
        <v>43806</v>
      </c>
      <c r="FL5" s="50" t="str">
        <f>IF(VLOOKUP(FK5,スケジュール設定!$A$4:$C$375,3,FALSE)=0,"",VLOOKUP(FK5,スケジュール設定!$A$4:$C$375,3,FALSE))</f>
        <v/>
      </c>
    </row>
    <row r="6" spans="1:168" s="21" customFormat="1" ht="119.4" customHeight="1">
      <c r="A6" s="52">
        <f>M5+1</f>
        <v>43471</v>
      </c>
      <c r="B6" s="53" t="str">
        <f>IF(VLOOKUP(A6,スケジュール設定!$A$4:$C$375,3,FALSE)=0,"",VLOOKUP(A6,スケジュール設定!$A$4:$C$375,3,FALSE))</f>
        <v/>
      </c>
      <c r="C6" s="52">
        <f>A6+1</f>
        <v>43472</v>
      </c>
      <c r="D6" s="53" t="str">
        <f>IF(VLOOKUP(C6,スケジュール設定!$A$4:$C$375,3,FALSE)=0,"",VLOOKUP(C6,スケジュール設定!$A$4:$C$375,3,FALSE))</f>
        <v/>
      </c>
      <c r="E6" s="52">
        <f>C6+1</f>
        <v>43473</v>
      </c>
      <c r="F6" s="53" t="str">
        <f>IF(VLOOKUP(E6,スケジュール設定!$A$4:$C$375,3,FALSE)=0,"",VLOOKUP(E6,スケジュール設定!$A$4:$C$375,3,FALSE))</f>
        <v/>
      </c>
      <c r="G6" s="52">
        <f>E6+1</f>
        <v>43474</v>
      </c>
      <c r="H6" s="53" t="str">
        <f>IF(VLOOKUP(G6,スケジュール設定!$A$4:$C$375,3,FALSE)=0,"",VLOOKUP(G6,スケジュール設定!$A$4:$C$375,3,FALSE))</f>
        <v/>
      </c>
      <c r="I6" s="52">
        <f>G6+1</f>
        <v>43475</v>
      </c>
      <c r="J6" s="53" t="str">
        <f>IF(VLOOKUP(I6,スケジュール設定!$A$4:$C$375,3,FALSE)=0,"",VLOOKUP(I6,スケジュール設定!$A$4:$C$375,3,FALSE))</f>
        <v/>
      </c>
      <c r="K6" s="52">
        <f>I6+1</f>
        <v>43476</v>
      </c>
      <c r="L6" s="53" t="str">
        <f>IF(VLOOKUP(K6,スケジュール設定!$A$4:$C$375,3,FALSE)=0,"",VLOOKUP(K6,スケジュール設定!$A$4:$C$375,3,FALSE))</f>
        <v/>
      </c>
      <c r="M6" s="54">
        <f>K6+1</f>
        <v>43477</v>
      </c>
      <c r="N6" s="53" t="str">
        <f>IF(VLOOKUP(M6,スケジュール設定!$A$4:$C$375,3,FALSE)=0,"",VLOOKUP(M6,スケジュール設定!$A$4:$C$375,3,FALSE))</f>
        <v/>
      </c>
      <c r="O6" s="52">
        <f>AA5+1</f>
        <v>43499</v>
      </c>
      <c r="P6" s="53" t="str">
        <f>IF(VLOOKUP(O6,スケジュール設定!$A$4:$C$375,3,FALSE)=0,"",VLOOKUP(O6,スケジュール設定!$A$4:$C$375,3,FALSE))</f>
        <v/>
      </c>
      <c r="Q6" s="52">
        <f>O6+1</f>
        <v>43500</v>
      </c>
      <c r="R6" s="53" t="str">
        <f>IF(VLOOKUP(Q6,スケジュール設定!$A$4:$C$375,3,FALSE)=0,"",VLOOKUP(Q6,スケジュール設定!$A$4:$C$375,3,FALSE))</f>
        <v/>
      </c>
      <c r="S6" s="52">
        <f>Q6+1</f>
        <v>43501</v>
      </c>
      <c r="T6" s="53" t="str">
        <f>IF(VLOOKUP(S6,スケジュール設定!$A$4:$C$375,3,FALSE)=0,"",VLOOKUP(S6,スケジュール設定!$A$4:$C$375,3,FALSE))</f>
        <v/>
      </c>
      <c r="U6" s="52">
        <f>S6+1</f>
        <v>43502</v>
      </c>
      <c r="V6" s="53" t="str">
        <f>IF(VLOOKUP(U6,スケジュール設定!$A$4:$C$375,3,FALSE)=0,"",VLOOKUP(U6,スケジュール設定!$A$4:$C$375,3,FALSE))</f>
        <v/>
      </c>
      <c r="W6" s="52">
        <f>U6+1</f>
        <v>43503</v>
      </c>
      <c r="X6" s="53" t="str">
        <f>IF(VLOOKUP(W6,スケジュール設定!$A$4:$C$375,3,FALSE)=0,"",VLOOKUP(W6,スケジュール設定!$A$4:$C$375,3,FALSE))</f>
        <v/>
      </c>
      <c r="Y6" s="52">
        <f>W6+1</f>
        <v>43504</v>
      </c>
      <c r="Z6" s="53" t="str">
        <f>IF(VLOOKUP(Y6,スケジュール設定!$A$4:$C$375,3,FALSE)=0,"",VLOOKUP(Y6,スケジュール設定!$A$4:$C$375,3,FALSE))</f>
        <v/>
      </c>
      <c r="AA6" s="54">
        <f>Y6+1</f>
        <v>43505</v>
      </c>
      <c r="AB6" s="53" t="str">
        <f>IF(VLOOKUP(AA6,スケジュール設定!$A$4:$C$375,3,FALSE)=0,"",VLOOKUP(AA6,スケジュール設定!$A$4:$C$375,3,FALSE))</f>
        <v/>
      </c>
      <c r="AC6" s="52">
        <f>AO5+1</f>
        <v>43527</v>
      </c>
      <c r="AD6" s="53" t="str">
        <f>IF(VLOOKUP(AC6,スケジュール設定!$A$4:$C$375,3,FALSE)=0,"",VLOOKUP(AC6,スケジュール設定!$A$4:$C$375,3,FALSE))</f>
        <v/>
      </c>
      <c r="AE6" s="52">
        <f>AC6+1</f>
        <v>43528</v>
      </c>
      <c r="AF6" s="53" t="str">
        <f>IF(VLOOKUP(AE6,スケジュール設定!$A$4:$C$375,3,FALSE)=0,"",VLOOKUP(AE6,スケジュール設定!$A$4:$C$375,3,FALSE))</f>
        <v/>
      </c>
      <c r="AG6" s="52">
        <f>AE6+1</f>
        <v>43529</v>
      </c>
      <c r="AH6" s="53" t="str">
        <f>IF(VLOOKUP(AG6,スケジュール設定!$A$4:$C$375,3,FALSE)=0,"",VLOOKUP(AG6,スケジュール設定!$A$4:$C$375,3,FALSE))</f>
        <v/>
      </c>
      <c r="AI6" s="52">
        <f>AG6+1</f>
        <v>43530</v>
      </c>
      <c r="AJ6" s="53" t="str">
        <f>IF(VLOOKUP(AI6,スケジュール設定!$A$4:$C$375,3,FALSE)=0,"",VLOOKUP(AI6,スケジュール設定!$A$4:$C$375,3,FALSE))</f>
        <v/>
      </c>
      <c r="AK6" s="52">
        <f>AI6+1</f>
        <v>43531</v>
      </c>
      <c r="AL6" s="53" t="str">
        <f>IF(VLOOKUP(AK6,スケジュール設定!$A$4:$C$375,3,FALSE)=0,"",VLOOKUP(AK6,スケジュール設定!$A$4:$C$375,3,FALSE))</f>
        <v/>
      </c>
      <c r="AM6" s="52">
        <f>AK6+1</f>
        <v>43532</v>
      </c>
      <c r="AN6" s="53" t="str">
        <f>IF(VLOOKUP(AM6,スケジュール設定!$A$4:$C$375,3,FALSE)=0,"",VLOOKUP(AM6,スケジュール設定!$A$4:$C$375,3,FALSE))</f>
        <v/>
      </c>
      <c r="AO6" s="54">
        <f>AM6+1</f>
        <v>43533</v>
      </c>
      <c r="AP6" s="53" t="str">
        <f>IF(VLOOKUP(AO6,スケジュール設定!$A$4:$C$375,3,FALSE)=0,"",VLOOKUP(AO6,スケジュール設定!$A$4:$C$375,3,FALSE))</f>
        <v/>
      </c>
      <c r="AQ6" s="52">
        <f>BC5+1</f>
        <v>43562</v>
      </c>
      <c r="AR6" s="53" t="str">
        <f>IF(VLOOKUP(AQ6,スケジュール設定!$A$4:$C$375,3,FALSE)=0,"",VLOOKUP(AQ6,スケジュール設定!$A$4:$C$375,3,FALSE))</f>
        <v/>
      </c>
      <c r="AS6" s="52">
        <f>AQ6+1</f>
        <v>43563</v>
      </c>
      <c r="AT6" s="53" t="str">
        <f>IF(VLOOKUP(AS6,スケジュール設定!$A$4:$C$375,3,FALSE)=0,"",VLOOKUP(AS6,スケジュール設定!$A$4:$C$375,3,FALSE))</f>
        <v/>
      </c>
      <c r="AU6" s="52">
        <f>AS6+1</f>
        <v>43564</v>
      </c>
      <c r="AV6" s="53" t="str">
        <f>IF(VLOOKUP(AU6,スケジュール設定!$A$4:$C$375,3,FALSE)=0,"",VLOOKUP(AU6,スケジュール設定!$A$4:$C$375,3,FALSE))</f>
        <v/>
      </c>
      <c r="AW6" s="52">
        <f>AU6+1</f>
        <v>43565</v>
      </c>
      <c r="AX6" s="53" t="str">
        <f>IF(VLOOKUP(AW6,スケジュール設定!$A$4:$C$375,3,FALSE)=0,"",VLOOKUP(AW6,スケジュール設定!$A$4:$C$375,3,FALSE))</f>
        <v/>
      </c>
      <c r="AY6" s="52">
        <f>AW6+1</f>
        <v>43566</v>
      </c>
      <c r="AZ6" s="53" t="str">
        <f>IF(VLOOKUP(AY6,スケジュール設定!$A$4:$C$375,3,FALSE)=0,"",VLOOKUP(AY6,スケジュール設定!$A$4:$C$375,3,FALSE))</f>
        <v/>
      </c>
      <c r="BA6" s="52">
        <f>AY6+1</f>
        <v>43567</v>
      </c>
      <c r="BB6" s="53" t="str">
        <f>IF(VLOOKUP(BA6,スケジュール設定!$A$4:$C$375,3,FALSE)=0,"",VLOOKUP(BA6,スケジュール設定!$A$4:$C$375,3,FALSE))</f>
        <v/>
      </c>
      <c r="BC6" s="54">
        <f>BA6+1</f>
        <v>43568</v>
      </c>
      <c r="BD6" s="53" t="str">
        <f>IF(VLOOKUP(BC6,スケジュール設定!$A$4:$C$375,3,FALSE)=0,"",VLOOKUP(BC6,スケジュール設定!$A$4:$C$375,3,FALSE))</f>
        <v/>
      </c>
      <c r="BE6" s="52">
        <f>BQ5+1</f>
        <v>43590</v>
      </c>
      <c r="BF6" s="53" t="str">
        <f>IF(VLOOKUP(BE6,スケジュール設定!$A$4:$C$375,3,FALSE)=0,"",VLOOKUP(BE6,スケジュール設定!$A$4:$C$375,3,FALSE))</f>
        <v>こどもの日</v>
      </c>
      <c r="BG6" s="52">
        <f>BE6+1</f>
        <v>43591</v>
      </c>
      <c r="BH6" s="53" t="str">
        <f>IF(VLOOKUP(BG6,スケジュール設定!$A$4:$C$375,3,FALSE)=0,"",VLOOKUP(BG6,スケジュール設定!$A$4:$C$375,3,FALSE))</f>
        <v>振替休日</v>
      </c>
      <c r="BI6" s="52">
        <f>BG6+1</f>
        <v>43592</v>
      </c>
      <c r="BJ6" s="53" t="str">
        <f>IF(VLOOKUP(BI6,スケジュール設定!$A$4:$C$375,3,FALSE)=0,"",VLOOKUP(BI6,スケジュール設定!$A$4:$C$375,3,FALSE))</f>
        <v/>
      </c>
      <c r="BK6" s="52">
        <f>BI6+1</f>
        <v>43593</v>
      </c>
      <c r="BL6" s="53" t="str">
        <f>IF(VLOOKUP(BK6,スケジュール設定!$A$4:$C$375,3,FALSE)=0,"",VLOOKUP(BK6,スケジュール設定!$A$4:$C$375,3,FALSE))</f>
        <v/>
      </c>
      <c r="BM6" s="52">
        <f>BK6+1</f>
        <v>43594</v>
      </c>
      <c r="BN6" s="53" t="str">
        <f>IF(VLOOKUP(BM6,スケジュール設定!$A$4:$C$375,3,FALSE)=0,"",VLOOKUP(BM6,スケジュール設定!$A$4:$C$375,3,FALSE))</f>
        <v/>
      </c>
      <c r="BO6" s="52">
        <f>BM6+1</f>
        <v>43595</v>
      </c>
      <c r="BP6" s="53" t="str">
        <f>IF(VLOOKUP(BO6,スケジュール設定!$A$4:$C$375,3,FALSE)=0,"",VLOOKUP(BO6,スケジュール設定!$A$4:$C$375,3,FALSE))</f>
        <v/>
      </c>
      <c r="BQ6" s="54">
        <f>BO6+1</f>
        <v>43596</v>
      </c>
      <c r="BR6" s="53" t="str">
        <f>IF(VLOOKUP(BQ6,スケジュール設定!$A$4:$C$375,3,FALSE)=0,"",VLOOKUP(BQ6,スケジュール設定!$A$4:$C$375,3,FALSE))</f>
        <v/>
      </c>
      <c r="BS6" s="52">
        <f>CE5+1</f>
        <v>43618</v>
      </c>
      <c r="BT6" s="53" t="str">
        <f>IF(VLOOKUP(BS6,スケジュール設定!$A$4:$C$375,3,FALSE)=0,"",VLOOKUP(BS6,スケジュール設定!$A$4:$C$375,3,FALSE))</f>
        <v/>
      </c>
      <c r="BU6" s="52">
        <f>BS6+1</f>
        <v>43619</v>
      </c>
      <c r="BV6" s="53" t="str">
        <f>IF(VLOOKUP(BU6,スケジュール設定!$A$4:$C$375,3,FALSE)=0,"",VLOOKUP(BU6,スケジュール設定!$A$4:$C$375,3,FALSE))</f>
        <v/>
      </c>
      <c r="BW6" s="52">
        <f>BU6+1</f>
        <v>43620</v>
      </c>
      <c r="BX6" s="53" t="str">
        <f>IF(VLOOKUP(BW6,スケジュール設定!$A$4:$C$375,3,FALSE)=0,"",VLOOKUP(BW6,スケジュール設定!$A$4:$C$375,3,FALSE))</f>
        <v/>
      </c>
      <c r="BY6" s="52">
        <f>BW6+1</f>
        <v>43621</v>
      </c>
      <c r="BZ6" s="53" t="str">
        <f>IF(VLOOKUP(BY6,スケジュール設定!$A$4:$C$375,3,FALSE)=0,"",VLOOKUP(BY6,スケジュール設定!$A$4:$C$375,3,FALSE))</f>
        <v/>
      </c>
      <c r="CA6" s="52">
        <f>BY6+1</f>
        <v>43622</v>
      </c>
      <c r="CB6" s="53" t="str">
        <f>IF(VLOOKUP(CA6,スケジュール設定!$A$4:$C$375,3,FALSE)=0,"",VLOOKUP(CA6,スケジュール設定!$A$4:$C$375,3,FALSE))</f>
        <v/>
      </c>
      <c r="CC6" s="52">
        <f>CA6+1</f>
        <v>43623</v>
      </c>
      <c r="CD6" s="53" t="str">
        <f>IF(VLOOKUP(CC6,スケジュール設定!$A$4:$C$375,3,FALSE)=0,"",VLOOKUP(CC6,スケジュール設定!$A$4:$C$375,3,FALSE))</f>
        <v/>
      </c>
      <c r="CE6" s="54">
        <f>CC6+1</f>
        <v>43624</v>
      </c>
      <c r="CF6" s="53" t="str">
        <f>IF(VLOOKUP(CE6,スケジュール設定!$A$4:$C$375,3,FALSE)=0,"",VLOOKUP(CE6,スケジュール設定!$A$4:$C$375,3,FALSE))</f>
        <v/>
      </c>
      <c r="CG6" s="52">
        <f>CS5+1</f>
        <v>43653</v>
      </c>
      <c r="CH6" s="53" t="str">
        <f>IF(VLOOKUP(CG6,スケジュール設定!$A$4:$C$375,3,FALSE)=0,"",VLOOKUP(CG6,スケジュール設定!$A$4:$C$375,3,FALSE))</f>
        <v/>
      </c>
      <c r="CI6" s="52">
        <f>CG6+1</f>
        <v>43654</v>
      </c>
      <c r="CJ6" s="53" t="str">
        <f>IF(VLOOKUP(CI6,スケジュール設定!$A$4:$C$375,3,FALSE)=0,"",VLOOKUP(CI6,スケジュール設定!$A$4:$C$375,3,FALSE))</f>
        <v/>
      </c>
      <c r="CK6" s="52">
        <f>CI6+1</f>
        <v>43655</v>
      </c>
      <c r="CL6" s="53" t="str">
        <f>IF(VLOOKUP(CK6,スケジュール設定!$A$4:$C$375,3,FALSE)=0,"",VLOOKUP(CK6,スケジュール設定!$A$4:$C$375,3,FALSE))</f>
        <v/>
      </c>
      <c r="CM6" s="52">
        <f>CK6+1</f>
        <v>43656</v>
      </c>
      <c r="CN6" s="53" t="str">
        <f>IF(VLOOKUP(CM6,スケジュール設定!$A$4:$C$375,3,FALSE)=0,"",VLOOKUP(CM6,スケジュール設定!$A$4:$C$375,3,FALSE))</f>
        <v/>
      </c>
      <c r="CO6" s="52">
        <f>CM6+1</f>
        <v>43657</v>
      </c>
      <c r="CP6" s="53" t="str">
        <f>IF(VLOOKUP(CO6,スケジュール設定!$A$4:$C$375,3,FALSE)=0,"",VLOOKUP(CO6,スケジュール設定!$A$4:$C$375,3,FALSE))</f>
        <v/>
      </c>
      <c r="CQ6" s="52">
        <f>CO6+1</f>
        <v>43658</v>
      </c>
      <c r="CR6" s="53" t="str">
        <f>IF(VLOOKUP(CQ6,スケジュール設定!$A$4:$C$375,3,FALSE)=0,"",VLOOKUP(CQ6,スケジュール設定!$A$4:$C$375,3,FALSE))</f>
        <v/>
      </c>
      <c r="CS6" s="54">
        <f>CQ6+1</f>
        <v>43659</v>
      </c>
      <c r="CT6" s="53" t="str">
        <f>IF(VLOOKUP(CS6,スケジュール設定!$A$4:$C$375,3,FALSE)=0,"",VLOOKUP(CS6,スケジュール設定!$A$4:$C$375,3,FALSE))</f>
        <v/>
      </c>
      <c r="CU6" s="52">
        <f>DG5+1</f>
        <v>43681</v>
      </c>
      <c r="CV6" s="53" t="str">
        <f>IF(VLOOKUP(CU6,スケジュール設定!$A$4:$C$375,3,FALSE)=0,"",VLOOKUP(CU6,スケジュール設定!$A$4:$C$375,3,FALSE))</f>
        <v/>
      </c>
      <c r="CW6" s="52">
        <f>CU6+1</f>
        <v>43682</v>
      </c>
      <c r="CX6" s="53" t="str">
        <f>IF(VLOOKUP(CW6,スケジュール設定!$A$4:$C$375,3,FALSE)=0,"",VLOOKUP(CW6,スケジュール設定!$A$4:$C$375,3,FALSE))</f>
        <v/>
      </c>
      <c r="CY6" s="52">
        <f>CW6+1</f>
        <v>43683</v>
      </c>
      <c r="CZ6" s="53" t="str">
        <f>IF(VLOOKUP(CY6,スケジュール設定!$A$4:$C$375,3,FALSE)=0,"",VLOOKUP(CY6,スケジュール設定!$A$4:$C$375,3,FALSE))</f>
        <v/>
      </c>
      <c r="DA6" s="52">
        <f>CY6+1</f>
        <v>43684</v>
      </c>
      <c r="DB6" s="53" t="str">
        <f>IF(VLOOKUP(DA6,スケジュール設定!$A$4:$C$375,3,FALSE)=0,"",VLOOKUP(DA6,スケジュール設定!$A$4:$C$375,3,FALSE))</f>
        <v/>
      </c>
      <c r="DC6" s="52">
        <f>DA6+1</f>
        <v>43685</v>
      </c>
      <c r="DD6" s="53" t="str">
        <f>IF(VLOOKUP(DC6,スケジュール設定!$A$4:$C$375,3,FALSE)=0,"",VLOOKUP(DC6,スケジュール設定!$A$4:$C$375,3,FALSE))</f>
        <v/>
      </c>
      <c r="DE6" s="52">
        <f>DC6+1</f>
        <v>43686</v>
      </c>
      <c r="DF6" s="53" t="str">
        <f>IF(VLOOKUP(DE6,スケジュール設定!$A$4:$C$375,3,FALSE)=0,"",VLOOKUP(DE6,スケジュール設定!$A$4:$C$375,3,FALSE))</f>
        <v/>
      </c>
      <c r="DG6" s="54">
        <f>DE6+1</f>
        <v>43687</v>
      </c>
      <c r="DH6" s="53" t="str">
        <f>IF(VLOOKUP(DG6,スケジュール設定!$A$4:$C$375,3,FALSE)=0,"",VLOOKUP(DG6,スケジュール設定!$A$4:$C$375,3,FALSE))</f>
        <v/>
      </c>
      <c r="DI6" s="52">
        <f>DU5+1</f>
        <v>43716</v>
      </c>
      <c r="DJ6" s="53" t="str">
        <f>IF(VLOOKUP(DI6,スケジュール設定!$A$4:$C$375,3,FALSE)=0,"",VLOOKUP(DI6,スケジュール設定!$A$4:$C$375,3,FALSE))</f>
        <v/>
      </c>
      <c r="DK6" s="52">
        <f>DI6+1</f>
        <v>43717</v>
      </c>
      <c r="DL6" s="53" t="str">
        <f>IF(VLOOKUP(DK6,スケジュール設定!$A$4:$C$375,3,FALSE)=0,"",VLOOKUP(DK6,スケジュール設定!$A$4:$C$375,3,FALSE))</f>
        <v/>
      </c>
      <c r="DM6" s="52">
        <f>DK6+1</f>
        <v>43718</v>
      </c>
      <c r="DN6" s="53" t="str">
        <f>IF(VLOOKUP(DM6,スケジュール設定!$A$4:$C$375,3,FALSE)=0,"",VLOOKUP(DM6,スケジュール設定!$A$4:$C$375,3,FALSE))</f>
        <v/>
      </c>
      <c r="DO6" s="52">
        <f>DM6+1</f>
        <v>43719</v>
      </c>
      <c r="DP6" s="53" t="str">
        <f>IF(VLOOKUP(DO6,スケジュール設定!$A$4:$C$375,3,FALSE)=0,"",VLOOKUP(DO6,スケジュール設定!$A$4:$C$375,3,FALSE))</f>
        <v/>
      </c>
      <c r="DQ6" s="52">
        <f>DO6+1</f>
        <v>43720</v>
      </c>
      <c r="DR6" s="53" t="str">
        <f>IF(VLOOKUP(DQ6,スケジュール設定!$A$4:$C$375,3,FALSE)=0,"",VLOOKUP(DQ6,スケジュール設定!$A$4:$C$375,3,FALSE))</f>
        <v/>
      </c>
      <c r="DS6" s="52">
        <f>DQ6+1</f>
        <v>43721</v>
      </c>
      <c r="DT6" s="53" t="str">
        <f>IF(VLOOKUP(DS6,スケジュール設定!$A$4:$C$375,3,FALSE)=0,"",VLOOKUP(DS6,スケジュール設定!$A$4:$C$375,3,FALSE))</f>
        <v/>
      </c>
      <c r="DU6" s="54">
        <f>DS6+1</f>
        <v>43722</v>
      </c>
      <c r="DV6" s="53" t="str">
        <f>IF(VLOOKUP(DU6,スケジュール設定!$A$4:$C$375,3,FALSE)=0,"",VLOOKUP(DU6,スケジュール設定!$A$4:$C$375,3,FALSE))</f>
        <v/>
      </c>
      <c r="DW6" s="52">
        <f>EI5+1</f>
        <v>43744</v>
      </c>
      <c r="DX6" s="53" t="str">
        <f>IF(VLOOKUP(DW6,スケジュール設定!$A$4:$C$375,3,FALSE)=0,"",VLOOKUP(DW6,スケジュール設定!$A$4:$C$375,3,FALSE))</f>
        <v/>
      </c>
      <c r="DY6" s="52">
        <f>DW6+1</f>
        <v>43745</v>
      </c>
      <c r="DZ6" s="53" t="str">
        <f>IF(VLOOKUP(DY6,スケジュール設定!$A$4:$C$375,3,FALSE)=0,"",VLOOKUP(DY6,スケジュール設定!$A$4:$C$375,3,FALSE))</f>
        <v/>
      </c>
      <c r="EA6" s="52">
        <f>DY6+1</f>
        <v>43746</v>
      </c>
      <c r="EB6" s="53" t="str">
        <f>IF(VLOOKUP(EA6,スケジュール設定!$A$4:$C$375,3,FALSE)=0,"",VLOOKUP(EA6,スケジュール設定!$A$4:$C$375,3,FALSE))</f>
        <v/>
      </c>
      <c r="EC6" s="52">
        <f>EA6+1</f>
        <v>43747</v>
      </c>
      <c r="ED6" s="53" t="str">
        <f>IF(VLOOKUP(EC6,スケジュール設定!$A$4:$C$375,3,FALSE)=0,"",VLOOKUP(EC6,スケジュール設定!$A$4:$C$375,3,FALSE))</f>
        <v/>
      </c>
      <c r="EE6" s="52">
        <f>EC6+1</f>
        <v>43748</v>
      </c>
      <c r="EF6" s="53" t="str">
        <f>IF(VLOOKUP(EE6,スケジュール設定!$A$4:$C$375,3,FALSE)=0,"",VLOOKUP(EE6,スケジュール設定!$A$4:$C$375,3,FALSE))</f>
        <v/>
      </c>
      <c r="EG6" s="52">
        <f>EE6+1</f>
        <v>43749</v>
      </c>
      <c r="EH6" s="53" t="str">
        <f>IF(VLOOKUP(EG6,スケジュール設定!$A$4:$C$375,3,FALSE)=0,"",VLOOKUP(EG6,スケジュール設定!$A$4:$C$375,3,FALSE))</f>
        <v/>
      </c>
      <c r="EI6" s="54">
        <f>EG6+1</f>
        <v>43750</v>
      </c>
      <c r="EJ6" s="53" t="str">
        <f>IF(VLOOKUP(EI6,スケジュール設定!$A$4:$C$375,3,FALSE)=0,"",VLOOKUP(EI6,スケジュール設定!$A$4:$C$375,3,FALSE))</f>
        <v/>
      </c>
      <c r="EK6" s="52">
        <f>EW5+1</f>
        <v>43772</v>
      </c>
      <c r="EL6" s="53" t="str">
        <f>IF(VLOOKUP(EK6,スケジュール設定!$A$4:$C$375,3,FALSE)=0,"",VLOOKUP(EK6,スケジュール設定!$A$4:$C$375,3,FALSE))</f>
        <v>文化の日</v>
      </c>
      <c r="EM6" s="52">
        <f>EK6+1</f>
        <v>43773</v>
      </c>
      <c r="EN6" s="53" t="str">
        <f>IF(VLOOKUP(EM6,スケジュール設定!$A$4:$C$375,3,FALSE)=0,"",VLOOKUP(EM6,スケジュール設定!$A$4:$C$375,3,FALSE))</f>
        <v>振替休日</v>
      </c>
      <c r="EO6" s="52">
        <f>EM6+1</f>
        <v>43774</v>
      </c>
      <c r="EP6" s="53" t="str">
        <f>IF(VLOOKUP(EO6,スケジュール設定!$A$4:$C$375,3,FALSE)=0,"",VLOOKUP(EO6,スケジュール設定!$A$4:$C$375,3,FALSE))</f>
        <v/>
      </c>
      <c r="EQ6" s="52">
        <f>EO6+1</f>
        <v>43775</v>
      </c>
      <c r="ER6" s="53" t="str">
        <f>IF(VLOOKUP(EQ6,スケジュール設定!$A$4:$C$375,3,FALSE)=0,"",VLOOKUP(EQ6,スケジュール設定!$A$4:$C$375,3,FALSE))</f>
        <v/>
      </c>
      <c r="ES6" s="52">
        <f>EQ6+1</f>
        <v>43776</v>
      </c>
      <c r="ET6" s="53" t="str">
        <f>IF(VLOOKUP(ES6,スケジュール設定!$A$4:$C$375,3,FALSE)=0,"",VLOOKUP(ES6,スケジュール設定!$A$4:$C$375,3,FALSE))</f>
        <v/>
      </c>
      <c r="EU6" s="52">
        <f>ES6+1</f>
        <v>43777</v>
      </c>
      <c r="EV6" s="53" t="str">
        <f>IF(VLOOKUP(EU6,スケジュール設定!$A$4:$C$375,3,FALSE)=0,"",VLOOKUP(EU6,スケジュール設定!$A$4:$C$375,3,FALSE))</f>
        <v/>
      </c>
      <c r="EW6" s="54">
        <f>EU6+1</f>
        <v>43778</v>
      </c>
      <c r="EX6" s="53" t="str">
        <f>IF(VLOOKUP(EW6,スケジュール設定!$A$4:$C$375,3,FALSE)=0,"",VLOOKUP(EW6,スケジュール設定!$A$4:$C$375,3,FALSE))</f>
        <v/>
      </c>
      <c r="EY6" s="52">
        <f>FK5+1</f>
        <v>43807</v>
      </c>
      <c r="EZ6" s="53" t="str">
        <f>IF(VLOOKUP(EY6,スケジュール設定!$A$4:$C$375,3,FALSE)=0,"",VLOOKUP(EY6,スケジュール設定!$A$4:$C$375,3,FALSE))</f>
        <v/>
      </c>
      <c r="FA6" s="52">
        <f>EY6+1</f>
        <v>43808</v>
      </c>
      <c r="FB6" s="53" t="str">
        <f>IF(VLOOKUP(FA6,スケジュール設定!$A$4:$C$375,3,FALSE)=0,"",VLOOKUP(FA6,スケジュール設定!$A$4:$C$375,3,FALSE))</f>
        <v/>
      </c>
      <c r="FC6" s="52">
        <f>FA6+1</f>
        <v>43809</v>
      </c>
      <c r="FD6" s="53" t="str">
        <f>IF(VLOOKUP(FC6,スケジュール設定!$A$4:$C$375,3,FALSE)=0,"",VLOOKUP(FC6,スケジュール設定!$A$4:$C$375,3,FALSE))</f>
        <v/>
      </c>
      <c r="FE6" s="52">
        <f>FC6+1</f>
        <v>43810</v>
      </c>
      <c r="FF6" s="53" t="str">
        <f>IF(VLOOKUP(FE6,スケジュール設定!$A$4:$C$375,3,FALSE)=0,"",VLOOKUP(FE6,スケジュール設定!$A$4:$C$375,3,FALSE))</f>
        <v/>
      </c>
      <c r="FG6" s="52">
        <f>FE6+1</f>
        <v>43811</v>
      </c>
      <c r="FH6" s="53" t="str">
        <f>IF(VLOOKUP(FG6,スケジュール設定!$A$4:$C$375,3,FALSE)=0,"",VLOOKUP(FG6,スケジュール設定!$A$4:$C$375,3,FALSE))</f>
        <v/>
      </c>
      <c r="FI6" s="52">
        <f>FG6+1</f>
        <v>43812</v>
      </c>
      <c r="FJ6" s="53" t="str">
        <f>IF(VLOOKUP(FI6,スケジュール設定!$A$4:$C$375,3,FALSE)=0,"",VLOOKUP(FI6,スケジュール設定!$A$4:$C$375,3,FALSE))</f>
        <v/>
      </c>
      <c r="FK6" s="54">
        <f>FI6+1</f>
        <v>43813</v>
      </c>
      <c r="FL6" s="53" t="str">
        <f>IF(VLOOKUP(FK6,スケジュール設定!$A$4:$C$375,3,FALSE)=0,"",VLOOKUP(FK6,スケジュール設定!$A$4:$C$375,3,FALSE))</f>
        <v/>
      </c>
    </row>
    <row r="7" spans="1:168" s="21" customFormat="1" ht="119.4" customHeight="1">
      <c r="A7" s="49">
        <f>M6+1</f>
        <v>43478</v>
      </c>
      <c r="B7" s="53" t="str">
        <f>IF(VLOOKUP(A7,スケジュール設定!$A$4:$C$375,3,FALSE)=0,"",VLOOKUP(A7,スケジュール設定!$A$4:$C$375,3,FALSE))</f>
        <v/>
      </c>
      <c r="C7" s="49">
        <f>A7+1</f>
        <v>43479</v>
      </c>
      <c r="D7" s="53" t="str">
        <f>IF(VLOOKUP(C7,スケジュール設定!$A$4:$C$375,3,FALSE)=0,"",VLOOKUP(C7,スケジュール設定!$A$4:$C$375,3,FALSE))</f>
        <v>成人の日</v>
      </c>
      <c r="E7" s="49">
        <f>C7+1</f>
        <v>43480</v>
      </c>
      <c r="F7" s="53" t="str">
        <f>IF(VLOOKUP(E7,スケジュール設定!$A$4:$C$375,3,FALSE)=0,"",VLOOKUP(E7,スケジュール設定!$A$4:$C$375,3,FALSE))</f>
        <v/>
      </c>
      <c r="G7" s="49">
        <f>E7+1</f>
        <v>43481</v>
      </c>
      <c r="H7" s="53" t="str">
        <f>IF(VLOOKUP(G7,スケジュール設定!$A$4:$C$375,3,FALSE)=0,"",VLOOKUP(G7,スケジュール設定!$A$4:$C$375,3,FALSE))</f>
        <v/>
      </c>
      <c r="I7" s="49">
        <f>G7+1</f>
        <v>43482</v>
      </c>
      <c r="J7" s="53" t="str">
        <f>IF(VLOOKUP(I7,スケジュール設定!$A$4:$C$375,3,FALSE)=0,"",VLOOKUP(I7,スケジュール設定!$A$4:$C$375,3,FALSE))</f>
        <v/>
      </c>
      <c r="K7" s="49">
        <f>I7+1</f>
        <v>43483</v>
      </c>
      <c r="L7" s="53" t="str">
        <f>IF(VLOOKUP(K7,スケジュール設定!$A$4:$C$375,3,FALSE)=0,"",VLOOKUP(K7,スケジュール設定!$A$4:$C$375,3,FALSE))</f>
        <v/>
      </c>
      <c r="M7" s="51">
        <f>K7+1</f>
        <v>43484</v>
      </c>
      <c r="N7" s="53" t="str">
        <f>IF(VLOOKUP(M7,スケジュール設定!$A$4:$C$375,3,FALSE)=0,"",VLOOKUP(M7,スケジュール設定!$A$4:$C$375,3,FALSE))</f>
        <v/>
      </c>
      <c r="O7" s="49">
        <f>AA6+1</f>
        <v>43506</v>
      </c>
      <c r="P7" s="53" t="str">
        <f>IF(VLOOKUP(O7,スケジュール設定!$A$4:$C$375,3,FALSE)=0,"",VLOOKUP(O7,スケジュール設定!$A$4:$C$375,3,FALSE))</f>
        <v/>
      </c>
      <c r="Q7" s="49">
        <f>O7+1</f>
        <v>43507</v>
      </c>
      <c r="R7" s="53" t="str">
        <f>IF(VLOOKUP(Q7,スケジュール設定!$A$4:$C$375,3,FALSE)=0,"",VLOOKUP(Q7,スケジュール設定!$A$4:$C$375,3,FALSE))</f>
        <v>建国記念の日</v>
      </c>
      <c r="S7" s="49">
        <f>Q7+1</f>
        <v>43508</v>
      </c>
      <c r="T7" s="53" t="str">
        <f>IF(VLOOKUP(S7,スケジュール設定!$A$4:$C$375,3,FALSE)=0,"",VLOOKUP(S7,スケジュール設定!$A$4:$C$375,3,FALSE))</f>
        <v/>
      </c>
      <c r="U7" s="49">
        <f>S7+1</f>
        <v>43509</v>
      </c>
      <c r="V7" s="53" t="str">
        <f>IF(VLOOKUP(U7,スケジュール設定!$A$4:$C$375,3,FALSE)=0,"",VLOOKUP(U7,スケジュール設定!$A$4:$C$375,3,FALSE))</f>
        <v/>
      </c>
      <c r="W7" s="49">
        <f>U7+1</f>
        <v>43510</v>
      </c>
      <c r="X7" s="53" t="str">
        <f>IF(VLOOKUP(W7,スケジュール設定!$A$4:$C$375,3,FALSE)=0,"",VLOOKUP(W7,スケジュール設定!$A$4:$C$375,3,FALSE))</f>
        <v/>
      </c>
      <c r="Y7" s="49">
        <f>W7+1</f>
        <v>43511</v>
      </c>
      <c r="Z7" s="53" t="str">
        <f>IF(VLOOKUP(Y7,スケジュール設定!$A$4:$C$375,3,FALSE)=0,"",VLOOKUP(Y7,スケジュール設定!$A$4:$C$375,3,FALSE))</f>
        <v/>
      </c>
      <c r="AA7" s="51">
        <f>Y7+1</f>
        <v>43512</v>
      </c>
      <c r="AB7" s="53" t="str">
        <f>IF(VLOOKUP(AA7,スケジュール設定!$A$4:$C$375,3,FALSE)=0,"",VLOOKUP(AA7,スケジュール設定!$A$4:$C$375,3,FALSE))</f>
        <v/>
      </c>
      <c r="AC7" s="49">
        <f>AO6+1</f>
        <v>43534</v>
      </c>
      <c r="AD7" s="53" t="str">
        <f>IF(VLOOKUP(AC7,スケジュール設定!$A$4:$C$375,3,FALSE)=0,"",VLOOKUP(AC7,スケジュール設定!$A$4:$C$375,3,FALSE))</f>
        <v/>
      </c>
      <c r="AE7" s="49">
        <f>AC7+1</f>
        <v>43535</v>
      </c>
      <c r="AF7" s="53" t="str">
        <f>IF(VLOOKUP(AE7,スケジュール設定!$A$4:$C$375,3,FALSE)=0,"",VLOOKUP(AE7,スケジュール設定!$A$4:$C$375,3,FALSE))</f>
        <v/>
      </c>
      <c r="AG7" s="49">
        <f>AE7+1</f>
        <v>43536</v>
      </c>
      <c r="AH7" s="53" t="str">
        <f>IF(VLOOKUP(AG7,スケジュール設定!$A$4:$C$375,3,FALSE)=0,"",VLOOKUP(AG7,スケジュール設定!$A$4:$C$375,3,FALSE))</f>
        <v/>
      </c>
      <c r="AI7" s="49">
        <f>AG7+1</f>
        <v>43537</v>
      </c>
      <c r="AJ7" s="53" t="str">
        <f>IF(VLOOKUP(AI7,スケジュール設定!$A$4:$C$375,3,FALSE)=0,"",VLOOKUP(AI7,スケジュール設定!$A$4:$C$375,3,FALSE))</f>
        <v/>
      </c>
      <c r="AK7" s="49">
        <f>AI7+1</f>
        <v>43538</v>
      </c>
      <c r="AL7" s="53" t="str">
        <f>IF(VLOOKUP(AK7,スケジュール設定!$A$4:$C$375,3,FALSE)=0,"",VLOOKUP(AK7,スケジュール設定!$A$4:$C$375,3,FALSE))</f>
        <v/>
      </c>
      <c r="AM7" s="49">
        <f>AK7+1</f>
        <v>43539</v>
      </c>
      <c r="AN7" s="53" t="str">
        <f>IF(VLOOKUP(AM7,スケジュール設定!$A$4:$C$375,3,FALSE)=0,"",VLOOKUP(AM7,スケジュール設定!$A$4:$C$375,3,FALSE))</f>
        <v/>
      </c>
      <c r="AO7" s="51">
        <f>AM7+1</f>
        <v>43540</v>
      </c>
      <c r="AP7" s="53" t="str">
        <f>IF(VLOOKUP(AO7,スケジュール設定!$A$4:$C$375,3,FALSE)=0,"",VLOOKUP(AO7,スケジュール設定!$A$4:$C$375,3,FALSE))</f>
        <v/>
      </c>
      <c r="AQ7" s="49">
        <f>BC6+1</f>
        <v>43569</v>
      </c>
      <c r="AR7" s="53" t="str">
        <f>IF(VLOOKUP(AQ7,スケジュール設定!$A$4:$C$375,3,FALSE)=0,"",VLOOKUP(AQ7,スケジュール設定!$A$4:$C$375,3,FALSE))</f>
        <v/>
      </c>
      <c r="AS7" s="49">
        <f>AQ7+1</f>
        <v>43570</v>
      </c>
      <c r="AT7" s="53" t="str">
        <f>IF(VLOOKUP(AS7,スケジュール設定!$A$4:$C$375,3,FALSE)=0,"",VLOOKUP(AS7,スケジュール設定!$A$4:$C$375,3,FALSE))</f>
        <v/>
      </c>
      <c r="AU7" s="49">
        <f>AS7+1</f>
        <v>43571</v>
      </c>
      <c r="AV7" s="53" t="str">
        <f>IF(VLOOKUP(AU7,スケジュール設定!$A$4:$C$375,3,FALSE)=0,"",VLOOKUP(AU7,スケジュール設定!$A$4:$C$375,3,FALSE))</f>
        <v/>
      </c>
      <c r="AW7" s="49">
        <f>AU7+1</f>
        <v>43572</v>
      </c>
      <c r="AX7" s="53" t="str">
        <f>IF(VLOOKUP(AW7,スケジュール設定!$A$4:$C$375,3,FALSE)=0,"",VLOOKUP(AW7,スケジュール設定!$A$4:$C$375,3,FALSE))</f>
        <v/>
      </c>
      <c r="AY7" s="49">
        <f>AW7+1</f>
        <v>43573</v>
      </c>
      <c r="AZ7" s="53" t="str">
        <f>IF(VLOOKUP(AY7,スケジュール設定!$A$4:$C$375,3,FALSE)=0,"",VLOOKUP(AY7,スケジュール設定!$A$4:$C$375,3,FALSE))</f>
        <v/>
      </c>
      <c r="BA7" s="49">
        <f>AY7+1</f>
        <v>43574</v>
      </c>
      <c r="BB7" s="53" t="str">
        <f>IF(VLOOKUP(BA7,スケジュール設定!$A$4:$C$375,3,FALSE)=0,"",VLOOKUP(BA7,スケジュール設定!$A$4:$C$375,3,FALSE))</f>
        <v/>
      </c>
      <c r="BC7" s="51">
        <f>BA7+1</f>
        <v>43575</v>
      </c>
      <c r="BD7" s="53" t="str">
        <f>IF(VLOOKUP(BC7,スケジュール設定!$A$4:$C$375,3,FALSE)=0,"",VLOOKUP(BC7,スケジュール設定!$A$4:$C$375,3,FALSE))</f>
        <v/>
      </c>
      <c r="BE7" s="49">
        <f>BQ6+1</f>
        <v>43597</v>
      </c>
      <c r="BF7" s="53" t="str">
        <f>IF(VLOOKUP(BE7,スケジュール設定!$A$4:$C$375,3,FALSE)=0,"",VLOOKUP(BE7,スケジュール設定!$A$4:$C$375,3,FALSE))</f>
        <v/>
      </c>
      <c r="BG7" s="49">
        <f>BE7+1</f>
        <v>43598</v>
      </c>
      <c r="BH7" s="53" t="str">
        <f>IF(VLOOKUP(BG7,スケジュール設定!$A$4:$C$375,3,FALSE)=0,"",VLOOKUP(BG7,スケジュール設定!$A$4:$C$375,3,FALSE))</f>
        <v/>
      </c>
      <c r="BI7" s="49">
        <f>BG7+1</f>
        <v>43599</v>
      </c>
      <c r="BJ7" s="53" t="str">
        <f>IF(VLOOKUP(BI7,スケジュール設定!$A$4:$C$375,3,FALSE)=0,"",VLOOKUP(BI7,スケジュール設定!$A$4:$C$375,3,FALSE))</f>
        <v/>
      </c>
      <c r="BK7" s="49">
        <f>BI7+1</f>
        <v>43600</v>
      </c>
      <c r="BL7" s="53" t="str">
        <f>IF(VLOOKUP(BK7,スケジュール設定!$A$4:$C$375,3,FALSE)=0,"",VLOOKUP(BK7,スケジュール設定!$A$4:$C$375,3,FALSE))</f>
        <v/>
      </c>
      <c r="BM7" s="49">
        <f>BK7+1</f>
        <v>43601</v>
      </c>
      <c r="BN7" s="53" t="str">
        <f>IF(VLOOKUP(BM7,スケジュール設定!$A$4:$C$375,3,FALSE)=0,"",VLOOKUP(BM7,スケジュール設定!$A$4:$C$375,3,FALSE))</f>
        <v/>
      </c>
      <c r="BO7" s="49">
        <f>BM7+1</f>
        <v>43602</v>
      </c>
      <c r="BP7" s="53" t="str">
        <f>IF(VLOOKUP(BO7,スケジュール設定!$A$4:$C$375,3,FALSE)=0,"",VLOOKUP(BO7,スケジュール設定!$A$4:$C$375,3,FALSE))</f>
        <v/>
      </c>
      <c r="BQ7" s="51">
        <f>BO7+1</f>
        <v>43603</v>
      </c>
      <c r="BR7" s="53" t="str">
        <f>IF(VLOOKUP(BQ7,スケジュール設定!$A$4:$C$375,3,FALSE)=0,"",VLOOKUP(BQ7,スケジュール設定!$A$4:$C$375,3,FALSE))</f>
        <v/>
      </c>
      <c r="BS7" s="49">
        <f>CE6+1</f>
        <v>43625</v>
      </c>
      <c r="BT7" s="53" t="str">
        <f>IF(VLOOKUP(BS7,スケジュール設定!$A$4:$C$375,3,FALSE)=0,"",VLOOKUP(BS7,スケジュール設定!$A$4:$C$375,3,FALSE))</f>
        <v/>
      </c>
      <c r="BU7" s="49">
        <f>BS7+1</f>
        <v>43626</v>
      </c>
      <c r="BV7" s="53" t="str">
        <f>IF(VLOOKUP(BU7,スケジュール設定!$A$4:$C$375,3,FALSE)=0,"",VLOOKUP(BU7,スケジュール設定!$A$4:$C$375,3,FALSE))</f>
        <v/>
      </c>
      <c r="BW7" s="49">
        <f>BU7+1</f>
        <v>43627</v>
      </c>
      <c r="BX7" s="53" t="str">
        <f>IF(VLOOKUP(BW7,スケジュール設定!$A$4:$C$375,3,FALSE)=0,"",VLOOKUP(BW7,スケジュール設定!$A$4:$C$375,3,FALSE))</f>
        <v/>
      </c>
      <c r="BY7" s="49">
        <f>BW7+1</f>
        <v>43628</v>
      </c>
      <c r="BZ7" s="53" t="str">
        <f>IF(VLOOKUP(BY7,スケジュール設定!$A$4:$C$375,3,FALSE)=0,"",VLOOKUP(BY7,スケジュール設定!$A$4:$C$375,3,FALSE))</f>
        <v/>
      </c>
      <c r="CA7" s="49">
        <f>BY7+1</f>
        <v>43629</v>
      </c>
      <c r="CB7" s="53" t="str">
        <f>IF(VLOOKUP(CA7,スケジュール設定!$A$4:$C$375,3,FALSE)=0,"",VLOOKUP(CA7,スケジュール設定!$A$4:$C$375,3,FALSE))</f>
        <v/>
      </c>
      <c r="CC7" s="49">
        <f>CA7+1</f>
        <v>43630</v>
      </c>
      <c r="CD7" s="53" t="str">
        <f>IF(VLOOKUP(CC7,スケジュール設定!$A$4:$C$375,3,FALSE)=0,"",VLOOKUP(CC7,スケジュール設定!$A$4:$C$375,3,FALSE))</f>
        <v/>
      </c>
      <c r="CE7" s="51">
        <f>CC7+1</f>
        <v>43631</v>
      </c>
      <c r="CF7" s="53" t="str">
        <f>IF(VLOOKUP(CE7,スケジュール設定!$A$4:$C$375,3,FALSE)=0,"",VLOOKUP(CE7,スケジュール設定!$A$4:$C$375,3,FALSE))</f>
        <v/>
      </c>
      <c r="CG7" s="49">
        <f>CS6+1</f>
        <v>43660</v>
      </c>
      <c r="CH7" s="53" t="str">
        <f>IF(VLOOKUP(CG7,スケジュール設定!$A$4:$C$375,3,FALSE)=0,"",VLOOKUP(CG7,スケジュール設定!$A$4:$C$375,3,FALSE))</f>
        <v/>
      </c>
      <c r="CI7" s="49">
        <f>CG7+1</f>
        <v>43661</v>
      </c>
      <c r="CJ7" s="53" t="str">
        <f>IF(VLOOKUP(CI7,スケジュール設定!$A$4:$C$375,3,FALSE)=0,"",VLOOKUP(CI7,スケジュール設定!$A$4:$C$375,3,FALSE))</f>
        <v>海の日</v>
      </c>
      <c r="CK7" s="49">
        <f>CI7+1</f>
        <v>43662</v>
      </c>
      <c r="CL7" s="53" t="str">
        <f>IF(VLOOKUP(CK7,スケジュール設定!$A$4:$C$375,3,FALSE)=0,"",VLOOKUP(CK7,スケジュール設定!$A$4:$C$375,3,FALSE))</f>
        <v/>
      </c>
      <c r="CM7" s="49">
        <f>CK7+1</f>
        <v>43663</v>
      </c>
      <c r="CN7" s="53" t="str">
        <f>IF(VLOOKUP(CM7,スケジュール設定!$A$4:$C$375,3,FALSE)=0,"",VLOOKUP(CM7,スケジュール設定!$A$4:$C$375,3,FALSE))</f>
        <v/>
      </c>
      <c r="CO7" s="49">
        <f>CM7+1</f>
        <v>43664</v>
      </c>
      <c r="CP7" s="53" t="str">
        <f>IF(VLOOKUP(CO7,スケジュール設定!$A$4:$C$375,3,FALSE)=0,"",VLOOKUP(CO7,スケジュール設定!$A$4:$C$375,3,FALSE))</f>
        <v/>
      </c>
      <c r="CQ7" s="49">
        <f>CO7+1</f>
        <v>43665</v>
      </c>
      <c r="CR7" s="53" t="str">
        <f>IF(VLOOKUP(CQ7,スケジュール設定!$A$4:$C$375,3,FALSE)=0,"",VLOOKUP(CQ7,スケジュール設定!$A$4:$C$375,3,FALSE))</f>
        <v/>
      </c>
      <c r="CS7" s="51">
        <f>CQ7+1</f>
        <v>43666</v>
      </c>
      <c r="CT7" s="53" t="str">
        <f>IF(VLOOKUP(CS7,スケジュール設定!$A$4:$C$375,3,FALSE)=0,"",VLOOKUP(CS7,スケジュール設定!$A$4:$C$375,3,FALSE))</f>
        <v/>
      </c>
      <c r="CU7" s="49">
        <f>DG6+1</f>
        <v>43688</v>
      </c>
      <c r="CV7" s="53" t="str">
        <f>IF(VLOOKUP(CU7,スケジュール設定!$A$4:$C$375,3,FALSE)=0,"",VLOOKUP(CU7,スケジュール設定!$A$4:$C$375,3,FALSE))</f>
        <v>山の日</v>
      </c>
      <c r="CW7" s="49">
        <f>CU7+1</f>
        <v>43689</v>
      </c>
      <c r="CX7" s="53" t="str">
        <f>IF(VLOOKUP(CW7,スケジュール設定!$A$4:$C$375,3,FALSE)=0,"",VLOOKUP(CW7,スケジュール設定!$A$4:$C$375,3,FALSE))</f>
        <v>振替休日</v>
      </c>
      <c r="CY7" s="49">
        <f>CW7+1</f>
        <v>43690</v>
      </c>
      <c r="CZ7" s="53" t="str">
        <f>IF(VLOOKUP(CY7,スケジュール設定!$A$4:$C$375,3,FALSE)=0,"",VLOOKUP(CY7,スケジュール設定!$A$4:$C$375,3,FALSE))</f>
        <v/>
      </c>
      <c r="DA7" s="49">
        <f>CY7+1</f>
        <v>43691</v>
      </c>
      <c r="DB7" s="53" t="str">
        <f>IF(VLOOKUP(DA7,スケジュール設定!$A$4:$C$375,3,FALSE)=0,"",VLOOKUP(DA7,スケジュール設定!$A$4:$C$375,3,FALSE))</f>
        <v/>
      </c>
      <c r="DC7" s="49">
        <f>DA7+1</f>
        <v>43692</v>
      </c>
      <c r="DD7" s="53" t="str">
        <f>IF(VLOOKUP(DC7,スケジュール設定!$A$4:$C$375,3,FALSE)=0,"",VLOOKUP(DC7,スケジュール設定!$A$4:$C$375,3,FALSE))</f>
        <v/>
      </c>
      <c r="DE7" s="49">
        <f>DC7+1</f>
        <v>43693</v>
      </c>
      <c r="DF7" s="53" t="str">
        <f>IF(VLOOKUP(DE7,スケジュール設定!$A$4:$C$375,3,FALSE)=0,"",VLOOKUP(DE7,スケジュール設定!$A$4:$C$375,3,FALSE))</f>
        <v/>
      </c>
      <c r="DG7" s="51">
        <f>DE7+1</f>
        <v>43694</v>
      </c>
      <c r="DH7" s="53" t="str">
        <f>IF(VLOOKUP(DG7,スケジュール設定!$A$4:$C$375,3,FALSE)=0,"",VLOOKUP(DG7,スケジュール設定!$A$4:$C$375,3,FALSE))</f>
        <v/>
      </c>
      <c r="DI7" s="49">
        <f>DU6+1</f>
        <v>43723</v>
      </c>
      <c r="DJ7" s="53" t="str">
        <f>IF(VLOOKUP(DI7,スケジュール設定!$A$4:$C$375,3,FALSE)=0,"",VLOOKUP(DI7,スケジュール設定!$A$4:$C$375,3,FALSE))</f>
        <v/>
      </c>
      <c r="DK7" s="49">
        <f>DI7+1</f>
        <v>43724</v>
      </c>
      <c r="DL7" s="53" t="str">
        <f>IF(VLOOKUP(DK7,スケジュール設定!$A$4:$C$375,3,FALSE)=0,"",VLOOKUP(DK7,スケジュール設定!$A$4:$C$375,3,FALSE))</f>
        <v>敬老の日</v>
      </c>
      <c r="DM7" s="49">
        <f>DK7+1</f>
        <v>43725</v>
      </c>
      <c r="DN7" s="53" t="str">
        <f>IF(VLOOKUP(DM7,スケジュール設定!$A$4:$C$375,3,FALSE)=0,"",VLOOKUP(DM7,スケジュール設定!$A$4:$C$375,3,FALSE))</f>
        <v/>
      </c>
      <c r="DO7" s="49">
        <f>DM7+1</f>
        <v>43726</v>
      </c>
      <c r="DP7" s="53" t="str">
        <f>IF(VLOOKUP(DO7,スケジュール設定!$A$4:$C$375,3,FALSE)=0,"",VLOOKUP(DO7,スケジュール設定!$A$4:$C$375,3,FALSE))</f>
        <v/>
      </c>
      <c r="DQ7" s="49">
        <f>DO7+1</f>
        <v>43727</v>
      </c>
      <c r="DR7" s="53" t="str">
        <f>IF(VLOOKUP(DQ7,スケジュール設定!$A$4:$C$375,3,FALSE)=0,"",VLOOKUP(DQ7,スケジュール設定!$A$4:$C$375,3,FALSE))</f>
        <v/>
      </c>
      <c r="DS7" s="49">
        <f>DQ7+1</f>
        <v>43728</v>
      </c>
      <c r="DT7" s="53" t="str">
        <f>IF(VLOOKUP(DS7,スケジュール設定!$A$4:$C$375,3,FALSE)=0,"",VLOOKUP(DS7,スケジュール設定!$A$4:$C$375,3,FALSE))</f>
        <v/>
      </c>
      <c r="DU7" s="51">
        <f>DS7+1</f>
        <v>43729</v>
      </c>
      <c r="DV7" s="53" t="str">
        <f>IF(VLOOKUP(DU7,スケジュール設定!$A$4:$C$375,3,FALSE)=0,"",VLOOKUP(DU7,スケジュール設定!$A$4:$C$375,3,FALSE))</f>
        <v/>
      </c>
      <c r="DW7" s="49">
        <f>EI6+1</f>
        <v>43751</v>
      </c>
      <c r="DX7" s="53" t="str">
        <f>IF(VLOOKUP(DW7,スケジュール設定!$A$4:$C$375,3,FALSE)=0,"",VLOOKUP(DW7,スケジュール設定!$A$4:$C$375,3,FALSE))</f>
        <v/>
      </c>
      <c r="DY7" s="49">
        <f>DW7+1</f>
        <v>43752</v>
      </c>
      <c r="DZ7" s="53" t="str">
        <f>IF(VLOOKUP(DY7,スケジュール設定!$A$4:$C$375,3,FALSE)=0,"",VLOOKUP(DY7,スケジュール設定!$A$4:$C$375,3,FALSE))</f>
        <v>体育の日</v>
      </c>
      <c r="EA7" s="49">
        <f>DY7+1</f>
        <v>43753</v>
      </c>
      <c r="EB7" s="53" t="str">
        <f>IF(VLOOKUP(EA7,スケジュール設定!$A$4:$C$375,3,FALSE)=0,"",VLOOKUP(EA7,スケジュール設定!$A$4:$C$375,3,FALSE))</f>
        <v/>
      </c>
      <c r="EC7" s="49">
        <f>EA7+1</f>
        <v>43754</v>
      </c>
      <c r="ED7" s="53" t="str">
        <f>IF(VLOOKUP(EC7,スケジュール設定!$A$4:$C$375,3,FALSE)=0,"",VLOOKUP(EC7,スケジュール設定!$A$4:$C$375,3,FALSE))</f>
        <v/>
      </c>
      <c r="EE7" s="49">
        <f>EC7+1</f>
        <v>43755</v>
      </c>
      <c r="EF7" s="53" t="str">
        <f>IF(VLOOKUP(EE7,スケジュール設定!$A$4:$C$375,3,FALSE)=0,"",VLOOKUP(EE7,スケジュール設定!$A$4:$C$375,3,FALSE))</f>
        <v/>
      </c>
      <c r="EG7" s="49">
        <f>EE7+1</f>
        <v>43756</v>
      </c>
      <c r="EH7" s="53" t="str">
        <f>IF(VLOOKUP(EG7,スケジュール設定!$A$4:$C$375,3,FALSE)=0,"",VLOOKUP(EG7,スケジュール設定!$A$4:$C$375,3,FALSE))</f>
        <v/>
      </c>
      <c r="EI7" s="51">
        <f>EG7+1</f>
        <v>43757</v>
      </c>
      <c r="EJ7" s="53" t="str">
        <f>IF(VLOOKUP(EI7,スケジュール設定!$A$4:$C$375,3,FALSE)=0,"",VLOOKUP(EI7,スケジュール設定!$A$4:$C$375,3,FALSE))</f>
        <v/>
      </c>
      <c r="EK7" s="49">
        <f>EW6+1</f>
        <v>43779</v>
      </c>
      <c r="EL7" s="53" t="str">
        <f>IF(VLOOKUP(EK7,スケジュール設定!$A$4:$C$375,3,FALSE)=0,"",VLOOKUP(EK7,スケジュール設定!$A$4:$C$375,3,FALSE))</f>
        <v/>
      </c>
      <c r="EM7" s="49">
        <f>EK7+1</f>
        <v>43780</v>
      </c>
      <c r="EN7" s="53" t="str">
        <f>IF(VLOOKUP(EM7,スケジュール設定!$A$4:$C$375,3,FALSE)=0,"",VLOOKUP(EM7,スケジュール設定!$A$4:$C$375,3,FALSE))</f>
        <v/>
      </c>
      <c r="EO7" s="49">
        <f>EM7+1</f>
        <v>43781</v>
      </c>
      <c r="EP7" s="53" t="str">
        <f>IF(VLOOKUP(EO7,スケジュール設定!$A$4:$C$375,3,FALSE)=0,"",VLOOKUP(EO7,スケジュール設定!$A$4:$C$375,3,FALSE))</f>
        <v/>
      </c>
      <c r="EQ7" s="49">
        <f>EO7+1</f>
        <v>43782</v>
      </c>
      <c r="ER7" s="53" t="str">
        <f>IF(VLOOKUP(EQ7,スケジュール設定!$A$4:$C$375,3,FALSE)=0,"",VLOOKUP(EQ7,スケジュール設定!$A$4:$C$375,3,FALSE))</f>
        <v/>
      </c>
      <c r="ES7" s="49">
        <f>EQ7+1</f>
        <v>43783</v>
      </c>
      <c r="ET7" s="53" t="str">
        <f>IF(VLOOKUP(ES7,スケジュール設定!$A$4:$C$375,3,FALSE)=0,"",VLOOKUP(ES7,スケジュール設定!$A$4:$C$375,3,FALSE))</f>
        <v/>
      </c>
      <c r="EU7" s="49">
        <f>ES7+1</f>
        <v>43784</v>
      </c>
      <c r="EV7" s="53" t="str">
        <f>IF(VLOOKUP(EU7,スケジュール設定!$A$4:$C$375,3,FALSE)=0,"",VLOOKUP(EU7,スケジュール設定!$A$4:$C$375,3,FALSE))</f>
        <v/>
      </c>
      <c r="EW7" s="51">
        <f>EU7+1</f>
        <v>43785</v>
      </c>
      <c r="EX7" s="53" t="str">
        <f>IF(VLOOKUP(EW7,スケジュール設定!$A$4:$C$375,3,FALSE)=0,"",VLOOKUP(EW7,スケジュール設定!$A$4:$C$375,3,FALSE))</f>
        <v/>
      </c>
      <c r="EY7" s="49">
        <f>FK6+1</f>
        <v>43814</v>
      </c>
      <c r="EZ7" s="53" t="str">
        <f>IF(VLOOKUP(EY7,スケジュール設定!$A$4:$C$375,3,FALSE)=0,"",VLOOKUP(EY7,スケジュール設定!$A$4:$C$375,3,FALSE))</f>
        <v/>
      </c>
      <c r="FA7" s="49">
        <f>EY7+1</f>
        <v>43815</v>
      </c>
      <c r="FB7" s="53" t="str">
        <f>IF(VLOOKUP(FA7,スケジュール設定!$A$4:$C$375,3,FALSE)=0,"",VLOOKUP(FA7,スケジュール設定!$A$4:$C$375,3,FALSE))</f>
        <v/>
      </c>
      <c r="FC7" s="49">
        <f>FA7+1</f>
        <v>43816</v>
      </c>
      <c r="FD7" s="53" t="str">
        <f>IF(VLOOKUP(FC7,スケジュール設定!$A$4:$C$375,3,FALSE)=0,"",VLOOKUP(FC7,スケジュール設定!$A$4:$C$375,3,FALSE))</f>
        <v/>
      </c>
      <c r="FE7" s="49">
        <f>FC7+1</f>
        <v>43817</v>
      </c>
      <c r="FF7" s="53" t="str">
        <f>IF(VLOOKUP(FE7,スケジュール設定!$A$4:$C$375,3,FALSE)=0,"",VLOOKUP(FE7,スケジュール設定!$A$4:$C$375,3,FALSE))</f>
        <v/>
      </c>
      <c r="FG7" s="49">
        <f>FE7+1</f>
        <v>43818</v>
      </c>
      <c r="FH7" s="53" t="str">
        <f>IF(VLOOKUP(FG7,スケジュール設定!$A$4:$C$375,3,FALSE)=0,"",VLOOKUP(FG7,スケジュール設定!$A$4:$C$375,3,FALSE))</f>
        <v/>
      </c>
      <c r="FI7" s="49">
        <f>FG7+1</f>
        <v>43819</v>
      </c>
      <c r="FJ7" s="53" t="str">
        <f>IF(VLOOKUP(FI7,スケジュール設定!$A$4:$C$375,3,FALSE)=0,"",VLOOKUP(FI7,スケジュール設定!$A$4:$C$375,3,FALSE))</f>
        <v/>
      </c>
      <c r="FK7" s="51">
        <f>FI7+1</f>
        <v>43820</v>
      </c>
      <c r="FL7" s="53" t="str">
        <f>IF(VLOOKUP(FK7,スケジュール設定!$A$4:$C$375,3,FALSE)=0,"",VLOOKUP(FK7,スケジュール設定!$A$4:$C$375,3,FALSE))</f>
        <v/>
      </c>
    </row>
    <row r="8" spans="1:168" s="21" customFormat="1" ht="119.4" customHeight="1">
      <c r="A8" s="52">
        <f>IF(MONTH(M7+1)=A4,M7+1,"")</f>
        <v>43485</v>
      </c>
      <c r="B8" s="53" t="str">
        <f>IF(VLOOKUP(A8,スケジュール設定!$A$4:$C$375,3,FALSE)=0,"",VLOOKUP(A8,スケジュール設定!$A$4:$C$375,3,FALSE))</f>
        <v/>
      </c>
      <c r="C8" s="52">
        <f>IF(MONTH(A8+1)=A4,A8+1,"")</f>
        <v>43486</v>
      </c>
      <c r="D8" s="53" t="str">
        <f>IF(VLOOKUP(C8,スケジュール設定!$A$4:$C$375,3,FALSE)=0,"",VLOOKUP(C8,スケジュール設定!$A$4:$C$375,3,FALSE))</f>
        <v/>
      </c>
      <c r="E8" s="52">
        <f>IF(MONTH(C8+1)=A4,C8+1,"")</f>
        <v>43487</v>
      </c>
      <c r="F8" s="53" t="str">
        <f>IF(VLOOKUP(E8,スケジュール設定!$A$4:$C$375,3,FALSE)=0,"",VLOOKUP(E8,スケジュール設定!$A$4:$C$375,3,FALSE))</f>
        <v/>
      </c>
      <c r="G8" s="52">
        <f>IF(MONTH(E8+1)=A4,E8+1,"")</f>
        <v>43488</v>
      </c>
      <c r="H8" s="53" t="str">
        <f>IF(VLOOKUP(G8,スケジュール設定!$A$4:$C$375,3,FALSE)=0,"",VLOOKUP(G8,スケジュール設定!$A$4:$C$375,3,FALSE))</f>
        <v/>
      </c>
      <c r="I8" s="52">
        <f>IF(MONTH(G8+1)=A4,G8+1,"")</f>
        <v>43489</v>
      </c>
      <c r="J8" s="53" t="str">
        <f>IF(VLOOKUP(I8,スケジュール設定!$A$4:$C$375,3,FALSE)=0,"",VLOOKUP(I8,スケジュール設定!$A$4:$C$375,3,FALSE))</f>
        <v/>
      </c>
      <c r="K8" s="52">
        <f>IF(MONTH(I8+1)=A4,I8+1,"")</f>
        <v>43490</v>
      </c>
      <c r="L8" s="53" t="str">
        <f>IF(VLOOKUP(K8,スケジュール設定!$A$4:$C$375,3,FALSE)=0,"",VLOOKUP(K8,スケジュール設定!$A$4:$C$375,3,FALSE))</f>
        <v/>
      </c>
      <c r="M8" s="54">
        <f>IF(MONTH(K8+1)=A4,K8+1,"")</f>
        <v>43491</v>
      </c>
      <c r="N8" s="53" t="str">
        <f>IF(VLOOKUP(M8,スケジュール設定!$A$4:$C$375,3,FALSE)=0,"",VLOOKUP(M8,スケジュール設定!$A$4:$C$375,3,FALSE))</f>
        <v/>
      </c>
      <c r="O8" s="52">
        <f>IF(MONTH(AA7+1)=O4,AA7+1,"")</f>
        <v>43513</v>
      </c>
      <c r="P8" s="53" t="str">
        <f>IF(VLOOKUP(O8,スケジュール設定!$A$4:$C$375,3,FALSE)=0,"",VLOOKUP(O8,スケジュール設定!$A$4:$C$375,3,FALSE))</f>
        <v/>
      </c>
      <c r="Q8" s="52">
        <f>IF(MONTH(O8+1)=O4,O8+1,"")</f>
        <v>43514</v>
      </c>
      <c r="R8" s="53" t="str">
        <f>IF(VLOOKUP(Q8,スケジュール設定!$A$4:$C$375,3,FALSE)=0,"",VLOOKUP(Q8,スケジュール設定!$A$4:$C$375,3,FALSE))</f>
        <v/>
      </c>
      <c r="S8" s="52">
        <f>IF(MONTH(Q8+1)=O4,Q8+1,"")</f>
        <v>43515</v>
      </c>
      <c r="T8" s="53" t="str">
        <f>IF(VLOOKUP(S8,スケジュール設定!$A$4:$C$375,3,FALSE)=0,"",VLOOKUP(S8,スケジュール設定!$A$4:$C$375,3,FALSE))</f>
        <v/>
      </c>
      <c r="U8" s="52">
        <f>IF(MONTH(S8+1)=O4,S8+1,"")</f>
        <v>43516</v>
      </c>
      <c r="V8" s="53" t="str">
        <f>IF(VLOOKUP(U8,スケジュール設定!$A$4:$C$375,3,FALSE)=0,"",VLOOKUP(U8,スケジュール設定!$A$4:$C$375,3,FALSE))</f>
        <v/>
      </c>
      <c r="W8" s="52">
        <f>IF(MONTH(U8+1)=O4,U8+1,"")</f>
        <v>43517</v>
      </c>
      <c r="X8" s="53" t="str">
        <f>IF(VLOOKUP(W8,スケジュール設定!$A$4:$C$375,3,FALSE)=0,"",VLOOKUP(W8,スケジュール設定!$A$4:$C$375,3,FALSE))</f>
        <v/>
      </c>
      <c r="Y8" s="52">
        <f>IF(MONTH(W8+1)=O4,W8+1,"")</f>
        <v>43518</v>
      </c>
      <c r="Z8" s="53" t="str">
        <f>IF(VLOOKUP(Y8,スケジュール設定!$A$4:$C$375,3,FALSE)=0,"",VLOOKUP(Y8,スケジュール設定!$A$4:$C$375,3,FALSE))</f>
        <v/>
      </c>
      <c r="AA8" s="54">
        <f>IF(MONTH(Y8+1)=O4,Y8+1,"")</f>
        <v>43519</v>
      </c>
      <c r="AB8" s="53" t="str">
        <f>IF(VLOOKUP(AA8,スケジュール設定!$A$4:$C$375,3,FALSE)=0,"",VLOOKUP(AA8,スケジュール設定!$A$4:$C$375,3,FALSE))</f>
        <v/>
      </c>
      <c r="AC8" s="52">
        <f>IF(MONTH(AO7+1)=AC4,AO7+1,"")</f>
        <v>43541</v>
      </c>
      <c r="AD8" s="53" t="str">
        <f>IF(VLOOKUP(AC8,スケジュール設定!$A$4:$C$375,3,FALSE)=0,"",VLOOKUP(AC8,スケジュール設定!$A$4:$C$375,3,FALSE))</f>
        <v/>
      </c>
      <c r="AE8" s="52">
        <f>IF(MONTH(AC8+1)=AC4,AC8+1,"")</f>
        <v>43542</v>
      </c>
      <c r="AF8" s="53" t="str">
        <f>IF(VLOOKUP(AE8,スケジュール設定!$A$4:$C$375,3,FALSE)=0,"",VLOOKUP(AE8,スケジュール設定!$A$4:$C$375,3,FALSE))</f>
        <v/>
      </c>
      <c r="AG8" s="52">
        <f>IF(MONTH(AE8+1)=AC4,AE8+1,"")</f>
        <v>43543</v>
      </c>
      <c r="AH8" s="53" t="str">
        <f>IF(VLOOKUP(AG8,スケジュール設定!$A$4:$C$375,3,FALSE)=0,"",VLOOKUP(AG8,スケジュール設定!$A$4:$C$375,3,FALSE))</f>
        <v/>
      </c>
      <c r="AI8" s="52">
        <f>IF(MONTH(AG8+1)=AC4,AG8+1,"")</f>
        <v>43544</v>
      </c>
      <c r="AJ8" s="53" t="str">
        <f>IF(VLOOKUP(AI8,スケジュール設定!$A$4:$C$375,3,FALSE)=0,"",VLOOKUP(AI8,スケジュール設定!$A$4:$C$375,3,FALSE))</f>
        <v/>
      </c>
      <c r="AK8" s="52">
        <f>IF(MONTH(AI8+1)=AC4,AI8+1,"")</f>
        <v>43545</v>
      </c>
      <c r="AL8" s="53" t="str">
        <f>IF(VLOOKUP(AK8,スケジュール設定!$A$4:$C$375,3,FALSE)=0,"",VLOOKUP(AK8,スケジュール設定!$A$4:$C$375,3,FALSE))</f>
        <v>春分の日</v>
      </c>
      <c r="AM8" s="52">
        <f>IF(MONTH(AK8+1)=AC4,AK8+1,"")</f>
        <v>43546</v>
      </c>
      <c r="AN8" s="53" t="str">
        <f>IF(VLOOKUP(AM8,スケジュール設定!$A$4:$C$375,3,FALSE)=0,"",VLOOKUP(AM8,スケジュール設定!$A$4:$C$375,3,FALSE))</f>
        <v/>
      </c>
      <c r="AO8" s="54">
        <f>IF(MONTH(AM8+1)=AC4,AM8+1,"")</f>
        <v>43547</v>
      </c>
      <c r="AP8" s="53" t="str">
        <f>IF(VLOOKUP(AO8,スケジュール設定!$A$4:$C$375,3,FALSE)=0,"",VLOOKUP(AO8,スケジュール設定!$A$4:$C$375,3,FALSE))</f>
        <v/>
      </c>
      <c r="AQ8" s="52">
        <f>IF(MONTH(BC7+1)=AQ4,BC7+1,"")</f>
        <v>43576</v>
      </c>
      <c r="AR8" s="53" t="str">
        <f>IF(VLOOKUP(AQ8,スケジュール設定!$A$4:$C$375,3,FALSE)=0,"",VLOOKUP(AQ8,スケジュール設定!$A$4:$C$375,3,FALSE))</f>
        <v/>
      </c>
      <c r="AS8" s="52">
        <f>IF(MONTH(AQ8+1)=AQ4,AQ8+1,"")</f>
        <v>43577</v>
      </c>
      <c r="AT8" s="53" t="str">
        <f>IF(VLOOKUP(AS8,スケジュール設定!$A$4:$C$375,3,FALSE)=0,"",VLOOKUP(AS8,スケジュール設定!$A$4:$C$375,3,FALSE))</f>
        <v/>
      </c>
      <c r="AU8" s="52">
        <f>IF(MONTH(AS8+1)=AQ4,AS8+1,"")</f>
        <v>43578</v>
      </c>
      <c r="AV8" s="53" t="str">
        <f>IF(VLOOKUP(AU8,スケジュール設定!$A$4:$C$375,3,FALSE)=0,"",VLOOKUP(AU8,スケジュール設定!$A$4:$C$375,3,FALSE))</f>
        <v/>
      </c>
      <c r="AW8" s="52">
        <f>IF(MONTH(AU8+1)=AQ4,AU8+1,"")</f>
        <v>43579</v>
      </c>
      <c r="AX8" s="53" t="str">
        <f>IF(VLOOKUP(AW8,スケジュール設定!$A$4:$C$375,3,FALSE)=0,"",VLOOKUP(AW8,スケジュール設定!$A$4:$C$375,3,FALSE))</f>
        <v/>
      </c>
      <c r="AY8" s="52">
        <f>IF(MONTH(AW8+1)=AQ4,AW8+1,"")</f>
        <v>43580</v>
      </c>
      <c r="AZ8" s="53" t="str">
        <f>IF(VLOOKUP(AY8,スケジュール設定!$A$4:$C$375,3,FALSE)=0,"",VLOOKUP(AY8,スケジュール設定!$A$4:$C$375,3,FALSE))</f>
        <v/>
      </c>
      <c r="BA8" s="52">
        <f>IF(MONTH(AY8+1)=AQ4,AY8+1,"")</f>
        <v>43581</v>
      </c>
      <c r="BB8" s="53" t="str">
        <f>IF(VLOOKUP(BA8,スケジュール設定!$A$4:$C$375,3,FALSE)=0,"",VLOOKUP(BA8,スケジュール設定!$A$4:$C$375,3,FALSE))</f>
        <v/>
      </c>
      <c r="BC8" s="54">
        <f>IF(MONTH(BA8+1)=AQ4,BA8+1,"")</f>
        <v>43582</v>
      </c>
      <c r="BD8" s="53" t="str">
        <f>IF(VLOOKUP(BC8,スケジュール設定!$A$4:$C$375,3,FALSE)=0,"",VLOOKUP(BC8,スケジュール設定!$A$4:$C$375,3,FALSE))</f>
        <v/>
      </c>
      <c r="BE8" s="52">
        <f>IF(MONTH(BQ7+1)=BE4,BQ7+1,"")</f>
        <v>43604</v>
      </c>
      <c r="BF8" s="53" t="str">
        <f>IF(VLOOKUP(BE8,スケジュール設定!$A$4:$C$375,3,FALSE)=0,"",VLOOKUP(BE8,スケジュール設定!$A$4:$C$375,3,FALSE))</f>
        <v/>
      </c>
      <c r="BG8" s="52">
        <f>IF(MONTH(BE8+1)=BE4,BE8+1,"")</f>
        <v>43605</v>
      </c>
      <c r="BH8" s="53" t="str">
        <f>IF(VLOOKUP(BG8,スケジュール設定!$A$4:$C$375,3,FALSE)=0,"",VLOOKUP(BG8,スケジュール設定!$A$4:$C$375,3,FALSE))</f>
        <v/>
      </c>
      <c r="BI8" s="52">
        <f>IF(MONTH(BG8+1)=BE4,BG8+1,"")</f>
        <v>43606</v>
      </c>
      <c r="BJ8" s="53" t="str">
        <f>IF(VLOOKUP(BI8,スケジュール設定!$A$4:$C$375,3,FALSE)=0,"",VLOOKUP(BI8,スケジュール設定!$A$4:$C$375,3,FALSE))</f>
        <v/>
      </c>
      <c r="BK8" s="52">
        <f>IF(MONTH(BI8+1)=BE4,BI8+1,"")</f>
        <v>43607</v>
      </c>
      <c r="BL8" s="53" t="str">
        <f>IF(VLOOKUP(BK8,スケジュール設定!$A$4:$C$375,3,FALSE)=0,"",VLOOKUP(BK8,スケジュール設定!$A$4:$C$375,3,FALSE))</f>
        <v/>
      </c>
      <c r="BM8" s="52">
        <f>IF(MONTH(BK8+1)=BE4,BK8+1,"")</f>
        <v>43608</v>
      </c>
      <c r="BN8" s="53" t="str">
        <f>IF(VLOOKUP(BM8,スケジュール設定!$A$4:$C$375,3,FALSE)=0,"",VLOOKUP(BM8,スケジュール設定!$A$4:$C$375,3,FALSE))</f>
        <v/>
      </c>
      <c r="BO8" s="52">
        <f>IF(MONTH(BM8+1)=BE4,BM8+1,"")</f>
        <v>43609</v>
      </c>
      <c r="BP8" s="53" t="str">
        <f>IF(VLOOKUP(BO8,スケジュール設定!$A$4:$C$375,3,FALSE)=0,"",VLOOKUP(BO8,スケジュール設定!$A$4:$C$375,3,FALSE))</f>
        <v/>
      </c>
      <c r="BQ8" s="54">
        <f>IF(MONTH(BO8+1)=BE4,BO8+1,"")</f>
        <v>43610</v>
      </c>
      <c r="BR8" s="53" t="str">
        <f>IF(VLOOKUP(BQ8,スケジュール設定!$A$4:$C$375,3,FALSE)=0,"",VLOOKUP(BQ8,スケジュール設定!$A$4:$C$375,3,FALSE))</f>
        <v/>
      </c>
      <c r="BS8" s="52">
        <f>IF(MONTH(CE7+1)=BS4,CE7+1,"")</f>
        <v>43632</v>
      </c>
      <c r="BT8" s="53" t="str">
        <f>IF(VLOOKUP(BS8,スケジュール設定!$A$4:$C$375,3,FALSE)=0,"",VLOOKUP(BS8,スケジュール設定!$A$4:$C$375,3,FALSE))</f>
        <v/>
      </c>
      <c r="BU8" s="52">
        <f>IF(MONTH(BS8+1)=BS4,BS8+1,"")</f>
        <v>43633</v>
      </c>
      <c r="BV8" s="53" t="str">
        <f>IF(VLOOKUP(BU8,スケジュール設定!$A$4:$C$375,3,FALSE)=0,"",VLOOKUP(BU8,スケジュール設定!$A$4:$C$375,3,FALSE))</f>
        <v/>
      </c>
      <c r="BW8" s="52">
        <f>IF(MONTH(BU8+1)=BS4,BU8+1,"")</f>
        <v>43634</v>
      </c>
      <c r="BX8" s="53" t="str">
        <f>IF(VLOOKUP(BW8,スケジュール設定!$A$4:$C$375,3,FALSE)=0,"",VLOOKUP(BW8,スケジュール設定!$A$4:$C$375,3,FALSE))</f>
        <v/>
      </c>
      <c r="BY8" s="52">
        <f>IF(MONTH(BW8+1)=BS4,BW8+1,"")</f>
        <v>43635</v>
      </c>
      <c r="BZ8" s="53" t="str">
        <f>IF(VLOOKUP(BY8,スケジュール設定!$A$4:$C$375,3,FALSE)=0,"",VLOOKUP(BY8,スケジュール設定!$A$4:$C$375,3,FALSE))</f>
        <v/>
      </c>
      <c r="CA8" s="52">
        <f>IF(MONTH(BY8+1)=BS4,BY8+1,"")</f>
        <v>43636</v>
      </c>
      <c r="CB8" s="53" t="str">
        <f>IF(VLOOKUP(CA8,スケジュール設定!$A$4:$C$375,3,FALSE)=0,"",VLOOKUP(CA8,スケジュール設定!$A$4:$C$375,3,FALSE))</f>
        <v/>
      </c>
      <c r="CC8" s="52">
        <f>IF(MONTH(CA8+1)=BS4,CA8+1,"")</f>
        <v>43637</v>
      </c>
      <c r="CD8" s="53" t="str">
        <f>IF(VLOOKUP(CC8,スケジュール設定!$A$4:$C$375,3,FALSE)=0,"",VLOOKUP(CC8,スケジュール設定!$A$4:$C$375,3,FALSE))</f>
        <v/>
      </c>
      <c r="CE8" s="54">
        <f>IF(MONTH(CC8+1)=BS4,CC8+1,"")</f>
        <v>43638</v>
      </c>
      <c r="CF8" s="53" t="str">
        <f>IF(VLOOKUP(CE8,スケジュール設定!$A$4:$C$375,3,FALSE)=0,"",VLOOKUP(CE8,スケジュール設定!$A$4:$C$375,3,FALSE))</f>
        <v/>
      </c>
      <c r="CG8" s="52">
        <f>IF(MONTH(CS7+1)=CG4,CS7+1,"")</f>
        <v>43667</v>
      </c>
      <c r="CH8" s="53" t="str">
        <f>IF(VLOOKUP(CG8,スケジュール設定!$A$4:$C$375,3,FALSE)=0,"",VLOOKUP(CG8,スケジュール設定!$A$4:$C$375,3,FALSE))</f>
        <v/>
      </c>
      <c r="CI8" s="52">
        <f>IF(MONTH(CG8+1)=CG4,CG8+1,"")</f>
        <v>43668</v>
      </c>
      <c r="CJ8" s="53" t="str">
        <f>IF(VLOOKUP(CI8,スケジュール設定!$A$4:$C$375,3,FALSE)=0,"",VLOOKUP(CI8,スケジュール設定!$A$4:$C$375,3,FALSE))</f>
        <v/>
      </c>
      <c r="CK8" s="52">
        <f>IF(MONTH(CI8+1)=CG4,CI8+1,"")</f>
        <v>43669</v>
      </c>
      <c r="CL8" s="53" t="str">
        <f>IF(VLOOKUP(CK8,スケジュール設定!$A$4:$C$375,3,FALSE)=0,"",VLOOKUP(CK8,スケジュール設定!$A$4:$C$375,3,FALSE))</f>
        <v/>
      </c>
      <c r="CM8" s="52">
        <f>IF(MONTH(CK8+1)=CG4,CK8+1,"")</f>
        <v>43670</v>
      </c>
      <c r="CN8" s="53" t="str">
        <f>IF(VLOOKUP(CM8,スケジュール設定!$A$4:$C$375,3,FALSE)=0,"",VLOOKUP(CM8,スケジュール設定!$A$4:$C$375,3,FALSE))</f>
        <v/>
      </c>
      <c r="CO8" s="52">
        <f>IF(MONTH(CM8+1)=CG4,CM8+1,"")</f>
        <v>43671</v>
      </c>
      <c r="CP8" s="53" t="str">
        <f>IF(VLOOKUP(CO8,スケジュール設定!$A$4:$C$375,3,FALSE)=0,"",VLOOKUP(CO8,スケジュール設定!$A$4:$C$375,3,FALSE))</f>
        <v/>
      </c>
      <c r="CQ8" s="52">
        <f>IF(MONTH(CO8+1)=CG4,CO8+1,"")</f>
        <v>43672</v>
      </c>
      <c r="CR8" s="53" t="str">
        <f>IF(VLOOKUP(CQ8,スケジュール設定!$A$4:$C$375,3,FALSE)=0,"",VLOOKUP(CQ8,スケジュール設定!$A$4:$C$375,3,FALSE))</f>
        <v/>
      </c>
      <c r="CS8" s="54">
        <f>IF(MONTH(CQ8+1)=CG4,CQ8+1,"")</f>
        <v>43673</v>
      </c>
      <c r="CT8" s="53" t="str">
        <f>IF(VLOOKUP(CS8,スケジュール設定!$A$4:$C$375,3,FALSE)=0,"",VLOOKUP(CS8,スケジュール設定!$A$4:$C$375,3,FALSE))</f>
        <v/>
      </c>
      <c r="CU8" s="52">
        <f>IF(MONTH(DG7+1)=CU4,DG7+1,"")</f>
        <v>43695</v>
      </c>
      <c r="CV8" s="53" t="str">
        <f>IF(VLOOKUP(CU8,スケジュール設定!$A$4:$C$375,3,FALSE)=0,"",VLOOKUP(CU8,スケジュール設定!$A$4:$C$375,3,FALSE))</f>
        <v/>
      </c>
      <c r="CW8" s="52">
        <f>IF(MONTH(CU8+1)=CU4,CU8+1,"")</f>
        <v>43696</v>
      </c>
      <c r="CX8" s="53" t="str">
        <f>IF(VLOOKUP(CW8,スケジュール設定!$A$4:$C$375,3,FALSE)=0,"",VLOOKUP(CW8,スケジュール設定!$A$4:$C$375,3,FALSE))</f>
        <v/>
      </c>
      <c r="CY8" s="52">
        <f>IF(MONTH(CW8+1)=CU4,CW8+1,"")</f>
        <v>43697</v>
      </c>
      <c r="CZ8" s="53" t="str">
        <f>IF(VLOOKUP(CY8,スケジュール設定!$A$4:$C$375,3,FALSE)=0,"",VLOOKUP(CY8,スケジュール設定!$A$4:$C$375,3,FALSE))</f>
        <v/>
      </c>
      <c r="DA8" s="52">
        <f>IF(MONTH(CY8+1)=CU4,CY8+1,"")</f>
        <v>43698</v>
      </c>
      <c r="DB8" s="53" t="str">
        <f>IF(VLOOKUP(DA8,スケジュール設定!$A$4:$C$375,3,FALSE)=0,"",VLOOKUP(DA8,スケジュール設定!$A$4:$C$375,3,FALSE))</f>
        <v/>
      </c>
      <c r="DC8" s="52">
        <f>IF(MONTH(DA8+1)=CU4,DA8+1,"")</f>
        <v>43699</v>
      </c>
      <c r="DD8" s="53" t="str">
        <f>IF(VLOOKUP(DC8,スケジュール設定!$A$4:$C$375,3,FALSE)=0,"",VLOOKUP(DC8,スケジュール設定!$A$4:$C$375,3,FALSE))</f>
        <v/>
      </c>
      <c r="DE8" s="52">
        <f>IF(MONTH(DC8+1)=CU4,DC8+1,"")</f>
        <v>43700</v>
      </c>
      <c r="DF8" s="53" t="str">
        <f>IF(VLOOKUP(DE8,スケジュール設定!$A$4:$C$375,3,FALSE)=0,"",VLOOKUP(DE8,スケジュール設定!$A$4:$C$375,3,FALSE))</f>
        <v/>
      </c>
      <c r="DG8" s="54">
        <f>IF(MONTH(DE8+1)=CU4,DE8+1,"")</f>
        <v>43701</v>
      </c>
      <c r="DH8" s="53" t="str">
        <f>IF(VLOOKUP(DG8,スケジュール設定!$A$4:$C$375,3,FALSE)=0,"",VLOOKUP(DG8,スケジュール設定!$A$4:$C$375,3,FALSE))</f>
        <v/>
      </c>
      <c r="DI8" s="52">
        <f>IF(MONTH(DU7+1)=DI4,DU7+1,"")</f>
        <v>43730</v>
      </c>
      <c r="DJ8" s="53" t="str">
        <f>IF(VLOOKUP(DI8,スケジュール設定!$A$4:$C$375,3,FALSE)=0,"",VLOOKUP(DI8,スケジュール設定!$A$4:$C$375,3,FALSE))</f>
        <v/>
      </c>
      <c r="DK8" s="52">
        <f>IF(MONTH(DI8+1)=DI4,DI8+1,"")</f>
        <v>43731</v>
      </c>
      <c r="DL8" s="53" t="str">
        <f>IF(VLOOKUP(DK8,スケジュール設定!$A$4:$C$375,3,FALSE)=0,"",VLOOKUP(DK8,スケジュール設定!$A$4:$C$375,3,FALSE))</f>
        <v>秋分の日</v>
      </c>
      <c r="DM8" s="52">
        <f>IF(MONTH(DK8+1)=DI4,DK8+1,"")</f>
        <v>43732</v>
      </c>
      <c r="DN8" s="53" t="str">
        <f>IF(VLOOKUP(DM8,スケジュール設定!$A$4:$C$375,3,FALSE)=0,"",VLOOKUP(DM8,スケジュール設定!$A$4:$C$375,3,FALSE))</f>
        <v/>
      </c>
      <c r="DO8" s="52">
        <f>IF(MONTH(DM8+1)=DI4,DM8+1,"")</f>
        <v>43733</v>
      </c>
      <c r="DP8" s="53" t="str">
        <f>IF(VLOOKUP(DO8,スケジュール設定!$A$4:$C$375,3,FALSE)=0,"",VLOOKUP(DO8,スケジュール設定!$A$4:$C$375,3,FALSE))</f>
        <v/>
      </c>
      <c r="DQ8" s="52">
        <f>IF(MONTH(DO8+1)=DI4,DO8+1,"")</f>
        <v>43734</v>
      </c>
      <c r="DR8" s="53" t="str">
        <f>IF(VLOOKUP(DQ8,スケジュール設定!$A$4:$C$375,3,FALSE)=0,"",VLOOKUP(DQ8,スケジュール設定!$A$4:$C$375,3,FALSE))</f>
        <v/>
      </c>
      <c r="DS8" s="52">
        <f>IF(MONTH(DQ8+1)=DI4,DQ8+1,"")</f>
        <v>43735</v>
      </c>
      <c r="DT8" s="53" t="str">
        <f>IF(VLOOKUP(DS8,スケジュール設定!$A$4:$C$375,3,FALSE)=0,"",VLOOKUP(DS8,スケジュール設定!$A$4:$C$375,3,FALSE))</f>
        <v/>
      </c>
      <c r="DU8" s="54">
        <f>IF(MONTH(DS8+1)=DI4,DS8+1,"")</f>
        <v>43736</v>
      </c>
      <c r="DV8" s="53" t="str">
        <f>IF(VLOOKUP(DU8,スケジュール設定!$A$4:$C$375,3,FALSE)=0,"",VLOOKUP(DU8,スケジュール設定!$A$4:$C$375,3,FALSE))</f>
        <v/>
      </c>
      <c r="DW8" s="52">
        <f>IF(MONTH(EI7+1)=DW4,EI7+1,"")</f>
        <v>43758</v>
      </c>
      <c r="DX8" s="53" t="str">
        <f>IF(VLOOKUP(DW8,スケジュール設定!$A$4:$C$375,3,FALSE)=0,"",VLOOKUP(DW8,スケジュール設定!$A$4:$C$375,3,FALSE))</f>
        <v/>
      </c>
      <c r="DY8" s="52">
        <f>IF(MONTH(DW8+1)=DW4,DW8+1,"")</f>
        <v>43759</v>
      </c>
      <c r="DZ8" s="53" t="str">
        <f>IF(VLOOKUP(DY8,スケジュール設定!$A$4:$C$375,3,FALSE)=0,"",VLOOKUP(DY8,スケジュール設定!$A$4:$C$375,3,FALSE))</f>
        <v/>
      </c>
      <c r="EA8" s="52">
        <f>IF(MONTH(DY8+1)=DW4,DY8+1,"")</f>
        <v>43760</v>
      </c>
      <c r="EB8" s="53" t="str">
        <f>IF(VLOOKUP(EA8,スケジュール設定!$A$4:$C$375,3,FALSE)=0,"",VLOOKUP(EA8,スケジュール設定!$A$4:$C$375,3,FALSE))</f>
        <v/>
      </c>
      <c r="EC8" s="52">
        <f>IF(MONTH(EA8+1)=DW4,EA8+1,"")</f>
        <v>43761</v>
      </c>
      <c r="ED8" s="53" t="str">
        <f>IF(VLOOKUP(EC8,スケジュール設定!$A$4:$C$375,3,FALSE)=0,"",VLOOKUP(EC8,スケジュール設定!$A$4:$C$375,3,FALSE))</f>
        <v/>
      </c>
      <c r="EE8" s="52">
        <f>IF(MONTH(EC8+1)=DW4,EC8+1,"")</f>
        <v>43762</v>
      </c>
      <c r="EF8" s="53" t="str">
        <f>IF(VLOOKUP(EE8,スケジュール設定!$A$4:$C$375,3,FALSE)=0,"",VLOOKUP(EE8,スケジュール設定!$A$4:$C$375,3,FALSE))</f>
        <v/>
      </c>
      <c r="EG8" s="52">
        <f>IF(MONTH(EE8+1)=DW4,EE8+1,"")</f>
        <v>43763</v>
      </c>
      <c r="EH8" s="53" t="str">
        <f>IF(VLOOKUP(EG8,スケジュール設定!$A$4:$C$375,3,FALSE)=0,"",VLOOKUP(EG8,スケジュール設定!$A$4:$C$375,3,FALSE))</f>
        <v/>
      </c>
      <c r="EI8" s="54">
        <f>IF(MONTH(EG8+1)=DW4,EG8+1,"")</f>
        <v>43764</v>
      </c>
      <c r="EJ8" s="53" t="str">
        <f>IF(VLOOKUP(EI8,スケジュール設定!$A$4:$C$375,3,FALSE)=0,"",VLOOKUP(EI8,スケジュール設定!$A$4:$C$375,3,FALSE))</f>
        <v/>
      </c>
      <c r="EK8" s="52">
        <f>IF(MONTH(EW7+1)=EK4,EW7+1,"")</f>
        <v>43786</v>
      </c>
      <c r="EL8" s="53" t="str">
        <f>IF(VLOOKUP(EK8,スケジュール設定!$A$4:$C$375,3,FALSE)=0,"",VLOOKUP(EK8,スケジュール設定!$A$4:$C$375,3,FALSE))</f>
        <v/>
      </c>
      <c r="EM8" s="52">
        <f>IF(MONTH(EK8+1)=EK4,EK8+1,"")</f>
        <v>43787</v>
      </c>
      <c r="EN8" s="53" t="str">
        <f>IF(VLOOKUP(EM8,スケジュール設定!$A$4:$C$375,3,FALSE)=0,"",VLOOKUP(EM8,スケジュール設定!$A$4:$C$375,3,FALSE))</f>
        <v/>
      </c>
      <c r="EO8" s="52">
        <f>IF(MONTH(EM8+1)=EK4,EM8+1,"")</f>
        <v>43788</v>
      </c>
      <c r="EP8" s="53" t="str">
        <f>IF(VLOOKUP(EO8,スケジュール設定!$A$4:$C$375,3,FALSE)=0,"",VLOOKUP(EO8,スケジュール設定!$A$4:$C$375,3,FALSE))</f>
        <v/>
      </c>
      <c r="EQ8" s="52">
        <f>IF(MONTH(EO8+1)=EK4,EO8+1,"")</f>
        <v>43789</v>
      </c>
      <c r="ER8" s="53" t="str">
        <f>IF(VLOOKUP(EQ8,スケジュール設定!$A$4:$C$375,3,FALSE)=0,"",VLOOKUP(EQ8,スケジュール設定!$A$4:$C$375,3,FALSE))</f>
        <v/>
      </c>
      <c r="ES8" s="52">
        <f>IF(MONTH(EQ8+1)=EK4,EQ8+1,"")</f>
        <v>43790</v>
      </c>
      <c r="ET8" s="53" t="str">
        <f>IF(VLOOKUP(ES8,スケジュール設定!$A$4:$C$375,3,FALSE)=0,"",VLOOKUP(ES8,スケジュール設定!$A$4:$C$375,3,FALSE))</f>
        <v/>
      </c>
      <c r="EU8" s="52">
        <f>IF(MONTH(ES8+1)=EK4,ES8+1,"")</f>
        <v>43791</v>
      </c>
      <c r="EV8" s="53" t="str">
        <f>IF(VLOOKUP(EU8,スケジュール設定!$A$4:$C$375,3,FALSE)=0,"",VLOOKUP(EU8,スケジュール設定!$A$4:$C$375,3,FALSE))</f>
        <v/>
      </c>
      <c r="EW8" s="54">
        <f>IF(MONTH(EU8+1)=EK4,EU8+1,"")</f>
        <v>43792</v>
      </c>
      <c r="EX8" s="53" t="str">
        <f>IF(VLOOKUP(EW8,スケジュール設定!$A$4:$C$375,3,FALSE)=0,"",VLOOKUP(EW8,スケジュール設定!$A$4:$C$375,3,FALSE))</f>
        <v>勤労感謝の日</v>
      </c>
      <c r="EY8" s="52">
        <f>IF(MONTH(FK7+1)=EY4,FK7+1,"")</f>
        <v>43821</v>
      </c>
      <c r="EZ8" s="53" t="str">
        <f>IF(VLOOKUP(EY8,スケジュール設定!$A$4:$C$375,3,FALSE)=0,"",VLOOKUP(EY8,スケジュール設定!$A$4:$C$375,3,FALSE))</f>
        <v/>
      </c>
      <c r="FA8" s="52">
        <f>IF(MONTH(EY8+1)=EY4,EY8+1,"")</f>
        <v>43822</v>
      </c>
      <c r="FB8" s="53" t="str">
        <f>IF(VLOOKUP(FA8,スケジュール設定!$A$4:$C$375,3,FALSE)=0,"",VLOOKUP(FA8,スケジュール設定!$A$4:$C$375,3,FALSE))</f>
        <v/>
      </c>
      <c r="FC8" s="52">
        <f>IF(MONTH(FA8+1)=EY4,FA8+1,"")</f>
        <v>43823</v>
      </c>
      <c r="FD8" s="53" t="str">
        <f>IF(VLOOKUP(FC8,スケジュール設定!$A$4:$C$375,3,FALSE)=0,"",VLOOKUP(FC8,スケジュール設定!$A$4:$C$375,3,FALSE))</f>
        <v/>
      </c>
      <c r="FE8" s="52">
        <f>IF(MONTH(FC8+1)=EY4,FC8+1,"")</f>
        <v>43824</v>
      </c>
      <c r="FF8" s="53" t="str">
        <f>IF(VLOOKUP(FE8,スケジュール設定!$A$4:$C$375,3,FALSE)=0,"",VLOOKUP(FE8,スケジュール設定!$A$4:$C$375,3,FALSE))</f>
        <v/>
      </c>
      <c r="FG8" s="52">
        <f>IF(MONTH(FE8+1)=EY4,FE8+1,"")</f>
        <v>43825</v>
      </c>
      <c r="FH8" s="53" t="str">
        <f>IF(VLOOKUP(FG8,スケジュール設定!$A$4:$C$375,3,FALSE)=0,"",VLOOKUP(FG8,スケジュール設定!$A$4:$C$375,3,FALSE))</f>
        <v/>
      </c>
      <c r="FI8" s="52">
        <f>IF(MONTH(FG8+1)=EY4,FG8+1,"")</f>
        <v>43826</v>
      </c>
      <c r="FJ8" s="53" t="str">
        <f>IF(VLOOKUP(FI8,スケジュール設定!$A$4:$C$375,3,FALSE)=0,"",VLOOKUP(FI8,スケジュール設定!$A$4:$C$375,3,FALSE))</f>
        <v/>
      </c>
      <c r="FK8" s="54">
        <f>IF(MONTH(FI8+1)=EY4,FI8+1,"")</f>
        <v>43827</v>
      </c>
      <c r="FL8" s="53" t="str">
        <f>IF(VLOOKUP(FK8,スケジュール設定!$A$4:$C$375,3,FALSE)=0,"",VLOOKUP(FK8,スケジュール設定!$A$4:$C$375,3,FALSE))</f>
        <v/>
      </c>
    </row>
    <row r="9" spans="1:168" s="21" customFormat="1" ht="119.4" customHeight="1">
      <c r="A9" s="49">
        <f>IF(M8="","",IF(MONTH(M8+1)=A4,M8+1,""))</f>
        <v>43492</v>
      </c>
      <c r="B9" s="53" t="str">
        <f>IF(VLOOKUP(A9,スケジュール設定!$A$4:$C$375,3,FALSE)=0,"",VLOOKUP(A9,スケジュール設定!$A$4:$C$375,3,FALSE))</f>
        <v/>
      </c>
      <c r="C9" s="49">
        <f>IF(A9="","",IF(MONTH(A9+1)=A4,A9+1,""))</f>
        <v>43493</v>
      </c>
      <c r="D9" s="53" t="str">
        <f>IF(VLOOKUP(C9,スケジュール設定!$A$4:$C$375,3,FALSE)=0,"",VLOOKUP(C9,スケジュール設定!$A$4:$C$375,3,FALSE))</f>
        <v/>
      </c>
      <c r="E9" s="49">
        <f>IF(C9="","",IF(MONTH(C9+1)=A4,C9+1,""))</f>
        <v>43494</v>
      </c>
      <c r="F9" s="53" t="str">
        <f>IF(VLOOKUP(E9,スケジュール設定!$A$4:$C$375,3,FALSE)=0,"",VLOOKUP(E9,スケジュール設定!$A$4:$C$375,3,FALSE))</f>
        <v/>
      </c>
      <c r="G9" s="49">
        <f>IF(E9="","",IF(MONTH(E9+1)=A4,E9+1,""))</f>
        <v>43495</v>
      </c>
      <c r="H9" s="53" t="str">
        <f>IF(VLOOKUP(G9,スケジュール設定!$A$4:$C$375,3,FALSE)=0,"",VLOOKUP(G9,スケジュール設定!$A$4:$C$375,3,FALSE))</f>
        <v/>
      </c>
      <c r="I9" s="49">
        <f>IF(G9="","",IF(MONTH(G9+1)=A4,G9+1,""))</f>
        <v>43496</v>
      </c>
      <c r="J9" s="53" t="str">
        <f>IF(VLOOKUP(I9,スケジュール設定!$A$4:$C$375,3,FALSE)=0,"",VLOOKUP(I9,スケジュール設定!$A$4:$C$375,3,FALSE))</f>
        <v/>
      </c>
      <c r="K9" s="49" t="str">
        <f>IF(I9="","",IF(MONTH(I9+1)=A4,I9+1,""))</f>
        <v/>
      </c>
      <c r="L9" s="53" t="str">
        <f>IF(VLOOKUP(K9,スケジュール設定!$A$4:$C$375,3,FALSE)=0,"",VLOOKUP(K9,スケジュール設定!$A$4:$C$375,3,FALSE))</f>
        <v/>
      </c>
      <c r="M9" s="51" t="str">
        <f>IF(K9="","",IF(MONTH(K9+1)=A4,K9+1,""))</f>
        <v/>
      </c>
      <c r="N9" s="53" t="str">
        <f>IF(VLOOKUP(M9,スケジュール設定!$A$4:$C$375,3,FALSE)=0,"",VLOOKUP(M9,スケジュール設定!$A$4:$C$375,3,FALSE))</f>
        <v/>
      </c>
      <c r="O9" s="49">
        <f>IF(AA8="","",IF(MONTH(AA8+1)=O4,AA8+1,""))</f>
        <v>43520</v>
      </c>
      <c r="P9" s="53" t="str">
        <f>IF(VLOOKUP(O9,スケジュール設定!$A$4:$C$375,3,FALSE)=0,"",VLOOKUP(O9,スケジュール設定!$A$4:$C$375,3,FALSE))</f>
        <v/>
      </c>
      <c r="Q9" s="49">
        <f>IF(O9="","",IF(MONTH(O9+1)=O4,O9+1,""))</f>
        <v>43521</v>
      </c>
      <c r="R9" s="53" t="str">
        <f>IF(VLOOKUP(Q9,スケジュール設定!$A$4:$C$375,3,FALSE)=0,"",VLOOKUP(Q9,スケジュール設定!$A$4:$C$375,3,FALSE))</f>
        <v/>
      </c>
      <c r="S9" s="49">
        <f>IF(Q9="","",IF(MONTH(Q9+1)=O4,Q9+1,""))</f>
        <v>43522</v>
      </c>
      <c r="T9" s="53" t="str">
        <f>IF(VLOOKUP(S9,スケジュール設定!$A$4:$C$375,3,FALSE)=0,"",VLOOKUP(S9,スケジュール設定!$A$4:$C$375,3,FALSE))</f>
        <v/>
      </c>
      <c r="U9" s="49">
        <f>IF(S9="","",IF(MONTH(S9+1)=O4,S9+1,""))</f>
        <v>43523</v>
      </c>
      <c r="V9" s="53" t="str">
        <f>IF(VLOOKUP(U9,スケジュール設定!$A$4:$C$375,3,FALSE)=0,"",VLOOKUP(U9,スケジュール設定!$A$4:$C$375,3,FALSE))</f>
        <v/>
      </c>
      <c r="W9" s="49">
        <f>IF(U9="","",IF(MONTH(U9+1)=O4,U9+1,""))</f>
        <v>43524</v>
      </c>
      <c r="X9" s="53" t="str">
        <f>IF(VLOOKUP(W9,スケジュール設定!$A$4:$C$375,3,FALSE)=0,"",VLOOKUP(W9,スケジュール設定!$A$4:$C$375,3,FALSE))</f>
        <v/>
      </c>
      <c r="Y9" s="49" t="str">
        <f>IF(W9="","",IF(MONTH(W9+1)=O4,W9+1,""))</f>
        <v/>
      </c>
      <c r="Z9" s="53" t="str">
        <f>IF(VLOOKUP(Y9,スケジュール設定!$A$4:$C$375,3,FALSE)=0,"",VLOOKUP(Y9,スケジュール設定!$A$4:$C$375,3,FALSE))</f>
        <v/>
      </c>
      <c r="AA9" s="51" t="str">
        <f>IF(Y9="","",IF(MONTH(Y9+1)=O4,Y9+1,""))</f>
        <v/>
      </c>
      <c r="AB9" s="53" t="str">
        <f>IF(VLOOKUP(AA9,スケジュール設定!$A$4:$C$375,3,FALSE)=0,"",VLOOKUP(AA9,スケジュール設定!$A$4:$C$375,3,FALSE))</f>
        <v/>
      </c>
      <c r="AC9" s="49">
        <f>IF(AO8="","",IF(MONTH(AO8+1)=AC4,AO8+1,""))</f>
        <v>43548</v>
      </c>
      <c r="AD9" s="53" t="str">
        <f>IF(VLOOKUP(AC9,スケジュール設定!$A$4:$C$375,3,FALSE)=0,"",VLOOKUP(AC9,スケジュール設定!$A$4:$C$375,3,FALSE))</f>
        <v/>
      </c>
      <c r="AE9" s="49">
        <f>IF(AC9="","",IF(MONTH(AC9+1)=AC4,AC9+1,""))</f>
        <v>43549</v>
      </c>
      <c r="AF9" s="53" t="str">
        <f>IF(VLOOKUP(AE9,スケジュール設定!$A$4:$C$375,3,FALSE)=0,"",VLOOKUP(AE9,スケジュール設定!$A$4:$C$375,3,FALSE))</f>
        <v/>
      </c>
      <c r="AG9" s="49">
        <f>IF(AE9="","",IF(MONTH(AE9+1)=AC4,AE9+1,""))</f>
        <v>43550</v>
      </c>
      <c r="AH9" s="53" t="str">
        <f>IF(VLOOKUP(AG9,スケジュール設定!$A$4:$C$375,3,FALSE)=0,"",VLOOKUP(AG9,スケジュール設定!$A$4:$C$375,3,FALSE))</f>
        <v/>
      </c>
      <c r="AI9" s="49">
        <f>IF(AG9="","",IF(MONTH(AG9+1)=AC4,AG9+1,""))</f>
        <v>43551</v>
      </c>
      <c r="AJ9" s="53" t="str">
        <f>IF(VLOOKUP(AI9,スケジュール設定!$A$4:$C$375,3,FALSE)=0,"",VLOOKUP(AI9,スケジュール設定!$A$4:$C$375,3,FALSE))</f>
        <v/>
      </c>
      <c r="AK9" s="49">
        <f>IF(AI9="","",IF(MONTH(AI9+1)=AC4,AI9+1,""))</f>
        <v>43552</v>
      </c>
      <c r="AL9" s="53" t="str">
        <f>IF(VLOOKUP(AK9,スケジュール設定!$A$4:$C$375,3,FALSE)=0,"",VLOOKUP(AK9,スケジュール設定!$A$4:$C$375,3,FALSE))</f>
        <v/>
      </c>
      <c r="AM9" s="49">
        <f>IF(AK9="","",IF(MONTH(AK9+1)=AC4,AK9+1,""))</f>
        <v>43553</v>
      </c>
      <c r="AN9" s="53" t="str">
        <f>IF(VLOOKUP(AM9,スケジュール設定!$A$4:$C$375,3,FALSE)=0,"",VLOOKUP(AM9,スケジュール設定!$A$4:$C$375,3,FALSE))</f>
        <v/>
      </c>
      <c r="AO9" s="51">
        <f>IF(AM9="","",IF(MONTH(AM9+1)=AC4,AM9+1,""))</f>
        <v>43554</v>
      </c>
      <c r="AP9" s="53" t="str">
        <f>IF(VLOOKUP(AO9,スケジュール設定!$A$4:$C$375,3,FALSE)=0,"",VLOOKUP(AO9,スケジュール設定!$A$4:$C$375,3,FALSE))</f>
        <v/>
      </c>
      <c r="AQ9" s="49">
        <f>IF(BC8="","",IF(MONTH(BC8+1)=AQ4,BC8+1,""))</f>
        <v>43583</v>
      </c>
      <c r="AR9" s="53" t="str">
        <f>IF(VLOOKUP(AQ9,スケジュール設定!$A$4:$C$375,3,FALSE)=0,"",VLOOKUP(AQ9,スケジュール設定!$A$4:$C$375,3,FALSE))</f>
        <v/>
      </c>
      <c r="AS9" s="49">
        <f>IF(AQ9="","",IF(MONTH(AQ9+1)=AQ4,AQ9+1,""))</f>
        <v>43584</v>
      </c>
      <c r="AT9" s="53" t="str">
        <f>IF(VLOOKUP(AS9,スケジュール設定!$A$4:$C$375,3,FALSE)=0,"",VLOOKUP(AS9,スケジュール設定!$A$4:$C$375,3,FALSE))</f>
        <v>昭和の日</v>
      </c>
      <c r="AU9" s="49">
        <f>IF(AS9="","",IF(MONTH(AS9+1)=AQ4,AS9+1,""))</f>
        <v>43585</v>
      </c>
      <c r="AV9" s="53" t="str">
        <f>IF(VLOOKUP(AU9,スケジュール設定!$A$4:$C$375,3,FALSE)=0,"",VLOOKUP(AU9,スケジュール設定!$A$4:$C$375,3,FALSE))</f>
        <v>国民の休日</v>
      </c>
      <c r="AW9" s="49" t="str">
        <f>IF(AU9="","",IF(MONTH(AU9+1)=AQ4,AU9+1,""))</f>
        <v/>
      </c>
      <c r="AX9" s="53" t="str">
        <f>IF(VLOOKUP(AW9,スケジュール設定!$A$4:$C$375,3,FALSE)=0,"",VLOOKUP(AW9,スケジュール設定!$A$4:$C$375,3,FALSE))</f>
        <v/>
      </c>
      <c r="AY9" s="49" t="str">
        <f>IF(AW9="","",IF(MONTH(AW9+1)=AQ4,AW9+1,""))</f>
        <v/>
      </c>
      <c r="AZ9" s="53" t="str">
        <f>IF(VLOOKUP(AY9,スケジュール設定!$A$4:$C$375,3,FALSE)=0,"",VLOOKUP(AY9,スケジュール設定!$A$4:$C$375,3,FALSE))</f>
        <v/>
      </c>
      <c r="BA9" s="49" t="str">
        <f>IF(AY9="","",IF(MONTH(AY9+1)=AQ4,AY9+1,""))</f>
        <v/>
      </c>
      <c r="BB9" s="53" t="str">
        <f>IF(VLOOKUP(BA9,スケジュール設定!$A$4:$C$375,3,FALSE)=0,"",VLOOKUP(BA9,スケジュール設定!$A$4:$C$375,3,FALSE))</f>
        <v/>
      </c>
      <c r="BC9" s="51" t="str">
        <f>IF(BA9="","",IF(MONTH(BA9+1)=AQ4,BA9+1,""))</f>
        <v/>
      </c>
      <c r="BD9" s="53" t="str">
        <f>IF(VLOOKUP(BC9,スケジュール設定!$A$4:$C$375,3,FALSE)=0,"",VLOOKUP(BC9,スケジュール設定!$A$4:$C$375,3,FALSE))</f>
        <v/>
      </c>
      <c r="BE9" s="49">
        <f>IF(BQ8="","",IF(MONTH(BQ8+1)=BE4,BQ8+1,""))</f>
        <v>43611</v>
      </c>
      <c r="BF9" s="53" t="str">
        <f>IF(VLOOKUP(BE9,スケジュール設定!$A$4:$C$375,3,FALSE)=0,"",VLOOKUP(BE9,スケジュール設定!$A$4:$C$375,3,FALSE))</f>
        <v/>
      </c>
      <c r="BG9" s="49">
        <f>IF(BE9="","",IF(MONTH(BE9+1)=BE4,BE9+1,""))</f>
        <v>43612</v>
      </c>
      <c r="BH9" s="53" t="str">
        <f>IF(VLOOKUP(BG9,スケジュール設定!$A$4:$C$375,3,FALSE)=0,"",VLOOKUP(BG9,スケジュール設定!$A$4:$C$375,3,FALSE))</f>
        <v/>
      </c>
      <c r="BI9" s="49">
        <f>IF(BG9="","",IF(MONTH(BG9+1)=BE4,BG9+1,""))</f>
        <v>43613</v>
      </c>
      <c r="BJ9" s="53" t="str">
        <f>IF(VLOOKUP(BI9,スケジュール設定!$A$4:$C$375,3,FALSE)=0,"",VLOOKUP(BI9,スケジュール設定!$A$4:$C$375,3,FALSE))</f>
        <v/>
      </c>
      <c r="BK9" s="49">
        <f>IF(BI9="","",IF(MONTH(BI9+1)=BE4,BI9+1,""))</f>
        <v>43614</v>
      </c>
      <c r="BL9" s="53" t="str">
        <f>IF(VLOOKUP(BK9,スケジュール設定!$A$4:$C$375,3,FALSE)=0,"",VLOOKUP(BK9,スケジュール設定!$A$4:$C$375,3,FALSE))</f>
        <v/>
      </c>
      <c r="BM9" s="49">
        <f>IF(BK9="","",IF(MONTH(BK9+1)=BE4,BK9+1,""))</f>
        <v>43615</v>
      </c>
      <c r="BN9" s="53" t="str">
        <f>IF(VLOOKUP(BM9,スケジュール設定!$A$4:$C$375,3,FALSE)=0,"",VLOOKUP(BM9,スケジュール設定!$A$4:$C$375,3,FALSE))</f>
        <v/>
      </c>
      <c r="BO9" s="49">
        <f>IF(BM9="","",IF(MONTH(BM9+1)=BE4,BM9+1,""))</f>
        <v>43616</v>
      </c>
      <c r="BP9" s="53" t="str">
        <f>IF(VLOOKUP(BO9,スケジュール設定!$A$4:$C$375,3,FALSE)=0,"",VLOOKUP(BO9,スケジュール設定!$A$4:$C$375,3,FALSE))</f>
        <v/>
      </c>
      <c r="BQ9" s="51" t="str">
        <f>IF(BO9="","",IF(MONTH(BO9+1)=BE4,BO9+1,""))</f>
        <v/>
      </c>
      <c r="BR9" s="53" t="str">
        <f>IF(VLOOKUP(BQ9,スケジュール設定!$A$4:$C$375,3,FALSE)=0,"",VLOOKUP(BQ9,スケジュール設定!$A$4:$C$375,3,FALSE))</f>
        <v/>
      </c>
      <c r="BS9" s="49">
        <f>IF(CE8="","",IF(MONTH(CE8+1)=BS4,CE8+1,""))</f>
        <v>43639</v>
      </c>
      <c r="BT9" s="53" t="str">
        <f>IF(VLOOKUP(BS9,スケジュール設定!$A$4:$C$375,3,FALSE)=0,"",VLOOKUP(BS9,スケジュール設定!$A$4:$C$375,3,FALSE))</f>
        <v/>
      </c>
      <c r="BU9" s="49">
        <f>IF(BS9="","",IF(MONTH(BS9+1)=BS4,BS9+1,""))</f>
        <v>43640</v>
      </c>
      <c r="BV9" s="53" t="str">
        <f>IF(VLOOKUP(BU9,スケジュール設定!$A$4:$C$375,3,FALSE)=0,"",VLOOKUP(BU9,スケジュール設定!$A$4:$C$375,3,FALSE))</f>
        <v/>
      </c>
      <c r="BW9" s="49">
        <f>IF(BU9="","",IF(MONTH(BU9+1)=BS4,BU9+1,""))</f>
        <v>43641</v>
      </c>
      <c r="BX9" s="53" t="str">
        <f>IF(VLOOKUP(BW9,スケジュール設定!$A$4:$C$375,3,FALSE)=0,"",VLOOKUP(BW9,スケジュール設定!$A$4:$C$375,3,FALSE))</f>
        <v/>
      </c>
      <c r="BY9" s="49">
        <f>IF(BW9="","",IF(MONTH(BW9+1)=BS4,BW9+1,""))</f>
        <v>43642</v>
      </c>
      <c r="BZ9" s="53" t="str">
        <f>IF(VLOOKUP(BY9,スケジュール設定!$A$4:$C$375,3,FALSE)=0,"",VLOOKUP(BY9,スケジュール設定!$A$4:$C$375,3,FALSE))</f>
        <v/>
      </c>
      <c r="CA9" s="49">
        <f>IF(BY9="","",IF(MONTH(BY9+1)=BS4,BY9+1,""))</f>
        <v>43643</v>
      </c>
      <c r="CB9" s="53" t="str">
        <f>IF(VLOOKUP(CA9,スケジュール設定!$A$4:$C$375,3,FALSE)=0,"",VLOOKUP(CA9,スケジュール設定!$A$4:$C$375,3,FALSE))</f>
        <v/>
      </c>
      <c r="CC9" s="49">
        <f>IF(CA9="","",IF(MONTH(CA9+1)=BS4,CA9+1,""))</f>
        <v>43644</v>
      </c>
      <c r="CD9" s="53" t="str">
        <f>IF(VLOOKUP(CC9,スケジュール設定!$A$4:$C$375,3,FALSE)=0,"",VLOOKUP(CC9,スケジュール設定!$A$4:$C$375,3,FALSE))</f>
        <v/>
      </c>
      <c r="CE9" s="51">
        <f>IF(CC9="","",IF(MONTH(CC9+1)=BS4,CC9+1,""))</f>
        <v>43645</v>
      </c>
      <c r="CF9" s="53" t="str">
        <f>IF(VLOOKUP(CE9,スケジュール設定!$A$4:$C$375,3,FALSE)=0,"",VLOOKUP(CE9,スケジュール設定!$A$4:$C$375,3,FALSE))</f>
        <v/>
      </c>
      <c r="CG9" s="49">
        <f>IF(CS8="","",IF(MONTH(CS8+1)=CG4,CS8+1,""))</f>
        <v>43674</v>
      </c>
      <c r="CH9" s="53" t="str">
        <f>IF(VLOOKUP(CG9,スケジュール設定!$A$4:$C$375,3,FALSE)=0,"",VLOOKUP(CG9,スケジュール設定!$A$4:$C$375,3,FALSE))</f>
        <v/>
      </c>
      <c r="CI9" s="49">
        <f>IF(CG9="","",IF(MONTH(CG9+1)=CG4,CG9+1,""))</f>
        <v>43675</v>
      </c>
      <c r="CJ9" s="53" t="str">
        <f>IF(VLOOKUP(CI9,スケジュール設定!$A$4:$C$375,3,FALSE)=0,"",VLOOKUP(CI9,スケジュール設定!$A$4:$C$375,3,FALSE))</f>
        <v/>
      </c>
      <c r="CK9" s="49">
        <f>IF(CI9="","",IF(MONTH(CI9+1)=CG4,CI9+1,""))</f>
        <v>43676</v>
      </c>
      <c r="CL9" s="53" t="str">
        <f>IF(VLOOKUP(CK9,スケジュール設定!$A$4:$C$375,3,FALSE)=0,"",VLOOKUP(CK9,スケジュール設定!$A$4:$C$375,3,FALSE))</f>
        <v/>
      </c>
      <c r="CM9" s="49">
        <f>IF(CK9="","",IF(MONTH(CK9+1)=CG4,CK9+1,""))</f>
        <v>43677</v>
      </c>
      <c r="CN9" s="53" t="str">
        <f>IF(VLOOKUP(CM9,スケジュール設定!$A$4:$C$375,3,FALSE)=0,"",VLOOKUP(CM9,スケジュール設定!$A$4:$C$375,3,FALSE))</f>
        <v/>
      </c>
      <c r="CO9" s="49" t="str">
        <f>IF(CM9="","",IF(MONTH(CM9+1)=CG4,CM9+1,""))</f>
        <v/>
      </c>
      <c r="CP9" s="53" t="str">
        <f>IF(VLOOKUP(CO9,スケジュール設定!$A$4:$C$375,3,FALSE)=0,"",VLOOKUP(CO9,スケジュール設定!$A$4:$C$375,3,FALSE))</f>
        <v/>
      </c>
      <c r="CQ9" s="49" t="str">
        <f>IF(CO9="","",IF(MONTH(CO9+1)=CG4,CO9+1,""))</f>
        <v/>
      </c>
      <c r="CR9" s="53" t="str">
        <f>IF(VLOOKUP(CQ9,スケジュール設定!$A$4:$C$375,3,FALSE)=0,"",VLOOKUP(CQ9,スケジュール設定!$A$4:$C$375,3,FALSE))</f>
        <v/>
      </c>
      <c r="CS9" s="51" t="str">
        <f>IF(CQ9="","",IF(MONTH(CQ9+1)=CG4,CQ9+1,""))</f>
        <v/>
      </c>
      <c r="CT9" s="53" t="str">
        <f>IF(VLOOKUP(CS9,スケジュール設定!$A$4:$C$375,3,FALSE)=0,"",VLOOKUP(CS9,スケジュール設定!$A$4:$C$375,3,FALSE))</f>
        <v/>
      </c>
      <c r="CU9" s="49">
        <f>IF(DG8="","",IF(MONTH(DG8+1)=CU4,DG8+1,""))</f>
        <v>43702</v>
      </c>
      <c r="CV9" s="53" t="str">
        <f>IF(VLOOKUP(CU9,スケジュール設定!$A$4:$C$375,3,FALSE)=0,"",VLOOKUP(CU9,スケジュール設定!$A$4:$C$375,3,FALSE))</f>
        <v/>
      </c>
      <c r="CW9" s="49">
        <f>IF(CU9="","",IF(MONTH(CU9+1)=CU4,CU9+1,""))</f>
        <v>43703</v>
      </c>
      <c r="CX9" s="53" t="str">
        <f>IF(VLOOKUP(CW9,スケジュール設定!$A$4:$C$375,3,FALSE)=0,"",VLOOKUP(CW9,スケジュール設定!$A$4:$C$375,3,FALSE))</f>
        <v/>
      </c>
      <c r="CY9" s="49">
        <f>IF(CW9="","",IF(MONTH(CW9+1)=CU4,CW9+1,""))</f>
        <v>43704</v>
      </c>
      <c r="CZ9" s="53" t="str">
        <f>IF(VLOOKUP(CY9,スケジュール設定!$A$4:$C$375,3,FALSE)=0,"",VLOOKUP(CY9,スケジュール設定!$A$4:$C$375,3,FALSE))</f>
        <v/>
      </c>
      <c r="DA9" s="49">
        <f>IF(CY9="","",IF(MONTH(CY9+1)=CU4,CY9+1,""))</f>
        <v>43705</v>
      </c>
      <c r="DB9" s="53" t="str">
        <f>IF(VLOOKUP(DA9,スケジュール設定!$A$4:$C$375,3,FALSE)=0,"",VLOOKUP(DA9,スケジュール設定!$A$4:$C$375,3,FALSE))</f>
        <v/>
      </c>
      <c r="DC9" s="49">
        <f>IF(DA9="","",IF(MONTH(DA9+1)=CU4,DA9+1,""))</f>
        <v>43706</v>
      </c>
      <c r="DD9" s="53" t="str">
        <f>IF(VLOOKUP(DC9,スケジュール設定!$A$4:$C$375,3,FALSE)=0,"",VLOOKUP(DC9,スケジュール設定!$A$4:$C$375,3,FALSE))</f>
        <v/>
      </c>
      <c r="DE9" s="49">
        <f>IF(DC9="","",IF(MONTH(DC9+1)=CU4,DC9+1,""))</f>
        <v>43707</v>
      </c>
      <c r="DF9" s="53" t="str">
        <f>IF(VLOOKUP(DE9,スケジュール設定!$A$4:$C$375,3,FALSE)=0,"",VLOOKUP(DE9,スケジュール設定!$A$4:$C$375,3,FALSE))</f>
        <v/>
      </c>
      <c r="DG9" s="51">
        <f>IF(DE9="","",IF(MONTH(DE9+1)=CU4,DE9+1,""))</f>
        <v>43708</v>
      </c>
      <c r="DH9" s="53" t="str">
        <f>IF(VLOOKUP(DG9,スケジュール設定!$A$4:$C$375,3,FALSE)=0,"",VLOOKUP(DG9,スケジュール設定!$A$4:$C$375,3,FALSE))</f>
        <v/>
      </c>
      <c r="DI9" s="49">
        <f>IF(DU8="","",IF(MONTH(DU8+1)=DI4,DU8+1,""))</f>
        <v>43737</v>
      </c>
      <c r="DJ9" s="53" t="str">
        <f>IF(VLOOKUP(DI9,スケジュール設定!$A$4:$C$375,3,FALSE)=0,"",VLOOKUP(DI9,スケジュール設定!$A$4:$C$375,3,FALSE))</f>
        <v/>
      </c>
      <c r="DK9" s="49">
        <f>IF(DI9="","",IF(MONTH(DI9+1)=DI4,DI9+1,""))</f>
        <v>43738</v>
      </c>
      <c r="DL9" s="53" t="str">
        <f>IF(VLOOKUP(DK9,スケジュール設定!$A$4:$C$375,3,FALSE)=0,"",VLOOKUP(DK9,スケジュール設定!$A$4:$C$375,3,FALSE))</f>
        <v/>
      </c>
      <c r="DM9" s="49" t="str">
        <f>IF(DK9="","",IF(MONTH(DK9+1)=DI4,DK9+1,""))</f>
        <v/>
      </c>
      <c r="DN9" s="53" t="str">
        <f>IF(VLOOKUP(DM9,スケジュール設定!$A$4:$C$375,3,FALSE)=0,"",VLOOKUP(DM9,スケジュール設定!$A$4:$C$375,3,FALSE))</f>
        <v/>
      </c>
      <c r="DO9" s="49" t="str">
        <f>IF(DM9="","",IF(MONTH(DM9+1)=DI4,DM9+1,""))</f>
        <v/>
      </c>
      <c r="DP9" s="53" t="str">
        <f>IF(VLOOKUP(DO9,スケジュール設定!$A$4:$C$375,3,FALSE)=0,"",VLOOKUP(DO9,スケジュール設定!$A$4:$C$375,3,FALSE))</f>
        <v/>
      </c>
      <c r="DQ9" s="49" t="str">
        <f>IF(DO9="","",IF(MONTH(DO9+1)=DI4,DO9+1,""))</f>
        <v/>
      </c>
      <c r="DR9" s="53" t="str">
        <f>IF(VLOOKUP(DQ9,スケジュール設定!$A$4:$C$375,3,FALSE)=0,"",VLOOKUP(DQ9,スケジュール設定!$A$4:$C$375,3,FALSE))</f>
        <v/>
      </c>
      <c r="DS9" s="49" t="str">
        <f>IF(DQ9="","",IF(MONTH(DQ9+1)=DI4,DQ9+1,""))</f>
        <v/>
      </c>
      <c r="DT9" s="53" t="str">
        <f>IF(VLOOKUP(DS9,スケジュール設定!$A$4:$C$375,3,FALSE)=0,"",VLOOKUP(DS9,スケジュール設定!$A$4:$C$375,3,FALSE))</f>
        <v/>
      </c>
      <c r="DU9" s="51" t="str">
        <f>IF(DS9="","",IF(MONTH(DS9+1)=DI4,DS9+1,""))</f>
        <v/>
      </c>
      <c r="DV9" s="53" t="str">
        <f>IF(VLOOKUP(DU9,スケジュール設定!$A$4:$C$375,3,FALSE)=0,"",VLOOKUP(DU9,スケジュール設定!$A$4:$C$375,3,FALSE))</f>
        <v/>
      </c>
      <c r="DW9" s="49">
        <f>IF(EI8="","",IF(MONTH(EI8+1)=DW4,EI8+1,""))</f>
        <v>43765</v>
      </c>
      <c r="DX9" s="53" t="str">
        <f>IF(VLOOKUP(DW9,スケジュール設定!$A$4:$C$375,3,FALSE)=0,"",VLOOKUP(DW9,スケジュール設定!$A$4:$C$375,3,FALSE))</f>
        <v/>
      </c>
      <c r="DY9" s="49">
        <f>IF(DW9="","",IF(MONTH(DW9+1)=DW4,DW9+1,""))</f>
        <v>43766</v>
      </c>
      <c r="DZ9" s="53" t="str">
        <f>IF(VLOOKUP(DY9,スケジュール設定!$A$4:$C$375,3,FALSE)=0,"",VLOOKUP(DY9,スケジュール設定!$A$4:$C$375,3,FALSE))</f>
        <v/>
      </c>
      <c r="EA9" s="49">
        <f>IF(DY9="","",IF(MONTH(DY9+1)=DW4,DY9+1,""))</f>
        <v>43767</v>
      </c>
      <c r="EB9" s="53" t="str">
        <f>IF(VLOOKUP(EA9,スケジュール設定!$A$4:$C$375,3,FALSE)=0,"",VLOOKUP(EA9,スケジュール設定!$A$4:$C$375,3,FALSE))</f>
        <v/>
      </c>
      <c r="EC9" s="49">
        <f>IF(EA9="","",IF(MONTH(EA9+1)=DW4,EA9+1,""))</f>
        <v>43768</v>
      </c>
      <c r="ED9" s="53" t="str">
        <f>IF(VLOOKUP(EC9,スケジュール設定!$A$4:$C$375,3,FALSE)=0,"",VLOOKUP(EC9,スケジュール設定!$A$4:$C$375,3,FALSE))</f>
        <v/>
      </c>
      <c r="EE9" s="49">
        <f>IF(EC9="","",IF(MONTH(EC9+1)=DW4,EC9+1,""))</f>
        <v>43769</v>
      </c>
      <c r="EF9" s="53" t="str">
        <f>IF(VLOOKUP(EE9,スケジュール設定!$A$4:$C$375,3,FALSE)=0,"",VLOOKUP(EE9,スケジュール設定!$A$4:$C$375,3,FALSE))</f>
        <v/>
      </c>
      <c r="EG9" s="49" t="str">
        <f>IF(EE9="","",IF(MONTH(EE9+1)=DW4,EE9+1,""))</f>
        <v/>
      </c>
      <c r="EH9" s="53" t="str">
        <f>IF(VLOOKUP(EG9,スケジュール設定!$A$4:$C$375,3,FALSE)=0,"",VLOOKUP(EG9,スケジュール設定!$A$4:$C$375,3,FALSE))</f>
        <v/>
      </c>
      <c r="EI9" s="51" t="str">
        <f>IF(EG9="","",IF(MONTH(EG9+1)=DW4,EG9+1,""))</f>
        <v/>
      </c>
      <c r="EJ9" s="53" t="str">
        <f>IF(VLOOKUP(EI9,スケジュール設定!$A$4:$C$375,3,FALSE)=0,"",VLOOKUP(EI9,スケジュール設定!$A$4:$C$375,3,FALSE))</f>
        <v/>
      </c>
      <c r="EK9" s="49">
        <f>IF(EW8="","",IF(MONTH(EW8+1)=EK4,EW8+1,""))</f>
        <v>43793</v>
      </c>
      <c r="EL9" s="53" t="str">
        <f>IF(VLOOKUP(EK9,スケジュール設定!$A$4:$C$375,3,FALSE)=0,"",VLOOKUP(EK9,スケジュール設定!$A$4:$C$375,3,FALSE))</f>
        <v/>
      </c>
      <c r="EM9" s="49">
        <f>IF(EK9="","",IF(MONTH(EK9+1)=EK4,EK9+1,""))</f>
        <v>43794</v>
      </c>
      <c r="EN9" s="53" t="str">
        <f>IF(VLOOKUP(EM9,スケジュール設定!$A$4:$C$375,3,FALSE)=0,"",VLOOKUP(EM9,スケジュール設定!$A$4:$C$375,3,FALSE))</f>
        <v/>
      </c>
      <c r="EO9" s="49">
        <f>IF(EM9="","",IF(MONTH(EM9+1)=EK4,EM9+1,""))</f>
        <v>43795</v>
      </c>
      <c r="EP9" s="53" t="str">
        <f>IF(VLOOKUP(EO9,スケジュール設定!$A$4:$C$375,3,FALSE)=0,"",VLOOKUP(EO9,スケジュール設定!$A$4:$C$375,3,FALSE))</f>
        <v/>
      </c>
      <c r="EQ9" s="49">
        <f>IF(EO9="","",IF(MONTH(EO9+1)=EK4,EO9+1,""))</f>
        <v>43796</v>
      </c>
      <c r="ER9" s="53" t="str">
        <f>IF(VLOOKUP(EQ9,スケジュール設定!$A$4:$C$375,3,FALSE)=0,"",VLOOKUP(EQ9,スケジュール設定!$A$4:$C$375,3,FALSE))</f>
        <v/>
      </c>
      <c r="ES9" s="49">
        <f>IF(EQ9="","",IF(MONTH(EQ9+1)=EK4,EQ9+1,""))</f>
        <v>43797</v>
      </c>
      <c r="ET9" s="53" t="str">
        <f>IF(VLOOKUP(ES9,スケジュール設定!$A$4:$C$375,3,FALSE)=0,"",VLOOKUP(ES9,スケジュール設定!$A$4:$C$375,3,FALSE))</f>
        <v/>
      </c>
      <c r="EU9" s="49">
        <f>IF(ES9="","",IF(MONTH(ES9+1)=EK4,ES9+1,""))</f>
        <v>43798</v>
      </c>
      <c r="EV9" s="53" t="str">
        <f>IF(VLOOKUP(EU9,スケジュール設定!$A$4:$C$375,3,FALSE)=0,"",VLOOKUP(EU9,スケジュール設定!$A$4:$C$375,3,FALSE))</f>
        <v/>
      </c>
      <c r="EW9" s="51">
        <f>IF(EU9="","",IF(MONTH(EU9+1)=EK4,EU9+1,""))</f>
        <v>43799</v>
      </c>
      <c r="EX9" s="53" t="str">
        <f>IF(VLOOKUP(EW9,スケジュール設定!$A$4:$C$375,3,FALSE)=0,"",VLOOKUP(EW9,スケジュール設定!$A$4:$C$375,3,FALSE))</f>
        <v/>
      </c>
      <c r="EY9" s="49">
        <f>IF(FK8="","",IF(MONTH(FK8+1)=EY4,FK8+1,""))</f>
        <v>43828</v>
      </c>
      <c r="EZ9" s="53" t="str">
        <f>IF(VLOOKUP(EY9,スケジュール設定!$A$4:$C$375,3,FALSE)=0,"",VLOOKUP(EY9,スケジュール設定!$A$4:$C$375,3,FALSE))</f>
        <v/>
      </c>
      <c r="FA9" s="49">
        <f>IF(EY9="","",IF(MONTH(EY9+1)=EY4,EY9+1,""))</f>
        <v>43829</v>
      </c>
      <c r="FB9" s="53" t="str">
        <f>IF(VLOOKUP(FA9,スケジュール設定!$A$4:$C$375,3,FALSE)=0,"",VLOOKUP(FA9,スケジュール設定!$A$4:$C$375,3,FALSE))</f>
        <v/>
      </c>
      <c r="FC9" s="49">
        <f>IF(FA9="","",IF(MONTH(FA9+1)=EY4,FA9+1,""))</f>
        <v>43830</v>
      </c>
      <c r="FD9" s="53" t="str">
        <f>IF(VLOOKUP(FC9,スケジュール設定!$A$4:$C$375,3,FALSE)=0,"",VLOOKUP(FC9,スケジュール設定!$A$4:$C$375,3,FALSE))</f>
        <v/>
      </c>
      <c r="FE9" s="49" t="str">
        <f>IF(FC9="","",IF(MONTH(FC9+1)=EY4,FC9+1,""))</f>
        <v/>
      </c>
      <c r="FF9" s="53" t="str">
        <f>IF(VLOOKUP(FE9,スケジュール設定!$A$4:$C$375,3,FALSE)=0,"",VLOOKUP(FE9,スケジュール設定!$A$4:$C$375,3,FALSE))</f>
        <v/>
      </c>
      <c r="FG9" s="49" t="str">
        <f>IF(FE9="","",IF(MONTH(FE9+1)=EY4,FE9+1,""))</f>
        <v/>
      </c>
      <c r="FH9" s="53" t="str">
        <f>IF(VLOOKUP(FG9,スケジュール設定!$A$4:$C$375,3,FALSE)=0,"",VLOOKUP(FG9,スケジュール設定!$A$4:$C$375,3,FALSE))</f>
        <v/>
      </c>
      <c r="FI9" s="49" t="str">
        <f>IF(FG9="","",IF(MONTH(FG9+1)=EY4,FG9+1,""))</f>
        <v/>
      </c>
      <c r="FJ9" s="53" t="str">
        <f>IF(VLOOKUP(FI9,スケジュール設定!$A$4:$C$375,3,FALSE)=0,"",VLOOKUP(FI9,スケジュール設定!$A$4:$C$375,3,FALSE))</f>
        <v/>
      </c>
      <c r="FK9" s="51" t="str">
        <f>IF(FI9="","",IF(MONTH(FI9+1)=EY4,FI9+1,""))</f>
        <v/>
      </c>
      <c r="FL9" s="53" t="str">
        <f>IF(VLOOKUP(FK9,スケジュール設定!$A$4:$C$375,3,FALSE)=0,"",VLOOKUP(FK9,スケジュール設定!$A$4:$C$375,3,FALSE))</f>
        <v/>
      </c>
    </row>
    <row r="10" spans="1:168" s="21" customFormat="1" ht="119.4" customHeight="1">
      <c r="A10" s="52" t="str">
        <f>IF(M9="","",IF(MONTH(M9+1)=A4,M9+1,""))</f>
        <v/>
      </c>
      <c r="B10" s="53" t="str">
        <f>IF(VLOOKUP(A10,スケジュール設定!$A$4:$C$375,3,FALSE)=0,"",VLOOKUP(A10,スケジュール設定!$A$4:$C$375,3,FALSE))</f>
        <v/>
      </c>
      <c r="C10" s="52" t="str">
        <f>IF(A10="","",IF(MONTH(A10+1)=A4,A10+1,""))</f>
        <v/>
      </c>
      <c r="D10" s="53" t="str">
        <f>IF(VLOOKUP(C10,スケジュール設定!$A$4:$C$375,3,FALSE)=0,"",VLOOKUP(C10,スケジュール設定!$A$4:$C$375,3,FALSE))</f>
        <v/>
      </c>
      <c r="E10" s="52" t="str">
        <f>IF(C10="","",IF(MONTH(C10+1)=A4,C10+1,""))</f>
        <v/>
      </c>
      <c r="F10" s="53" t="str">
        <f>IF(VLOOKUP(E10,スケジュール設定!$A$4:$C$375,3,FALSE)=0,"",VLOOKUP(E10,スケジュール設定!$A$4:$C$375,3,FALSE))</f>
        <v/>
      </c>
      <c r="G10" s="52" t="str">
        <f>IF(E10="","",IF(MONTH(E10+1)=A4,E10+1,""))</f>
        <v/>
      </c>
      <c r="H10" s="53" t="str">
        <f>IF(VLOOKUP(G10,スケジュール設定!$A$4:$C$375,3,FALSE)=0,"",VLOOKUP(G10,スケジュール設定!$A$4:$C$375,3,FALSE))</f>
        <v/>
      </c>
      <c r="I10" s="52" t="str">
        <f>IF(G10="","",IF(MONTH(G10+1)=A4,G10+1,""))</f>
        <v/>
      </c>
      <c r="J10" s="53" t="str">
        <f>IF(VLOOKUP(I10,スケジュール設定!$A$4:$C$375,3,FALSE)=0,"",VLOOKUP(I10,スケジュール設定!$A$4:$C$375,3,FALSE))</f>
        <v/>
      </c>
      <c r="K10" s="52" t="str">
        <f>IF(I10="","",IF(MONTH(I10+1)=A4,I10+1,""))</f>
        <v/>
      </c>
      <c r="L10" s="53" t="str">
        <f>IF(VLOOKUP(K10,スケジュール設定!$A$4:$C$375,3,FALSE)=0,"",VLOOKUP(K10,スケジュール設定!$A$4:$C$375,3,FALSE))</f>
        <v/>
      </c>
      <c r="M10" s="54" t="str">
        <f>IF(K10="","",IF(MONTH(K10+1)=A4,K10+1,""))</f>
        <v/>
      </c>
      <c r="N10" s="53" t="str">
        <f>IF(VLOOKUP(M10,スケジュール設定!$A$4:$C$375,3,FALSE)=0,"",VLOOKUP(M10,スケジュール設定!$A$4:$C$375,3,FALSE))</f>
        <v/>
      </c>
      <c r="O10" s="52" t="str">
        <f>IF(AA9="","",IF(MONTH(AA9+1)=O4,AA9+1,""))</f>
        <v/>
      </c>
      <c r="P10" s="53" t="str">
        <f>IF(VLOOKUP(O10,スケジュール設定!$A$4:$C$375,3,FALSE)=0,"",VLOOKUP(O10,スケジュール設定!$A$4:$C$375,3,FALSE))</f>
        <v/>
      </c>
      <c r="Q10" s="52" t="str">
        <f>IF(O10="","",IF(MONTH(O10+1)=O4,O10+1,""))</f>
        <v/>
      </c>
      <c r="R10" s="53" t="str">
        <f>IF(VLOOKUP(Q10,スケジュール設定!$A$4:$C$375,3,FALSE)=0,"",VLOOKUP(Q10,スケジュール設定!$A$4:$C$375,3,FALSE))</f>
        <v/>
      </c>
      <c r="S10" s="52" t="str">
        <f>IF(Q10="","",IF(MONTH(Q10+1)=O4,Q10+1,""))</f>
        <v/>
      </c>
      <c r="T10" s="53" t="str">
        <f>IF(VLOOKUP(S10,スケジュール設定!$A$4:$C$375,3,FALSE)=0,"",VLOOKUP(S10,スケジュール設定!$A$4:$C$375,3,FALSE))</f>
        <v/>
      </c>
      <c r="U10" s="52" t="str">
        <f>IF(S10="","",IF(MONTH(S10+1)=O4,S10+1,""))</f>
        <v/>
      </c>
      <c r="V10" s="53" t="str">
        <f>IF(VLOOKUP(U10,スケジュール設定!$A$4:$C$375,3,FALSE)=0,"",VLOOKUP(U10,スケジュール設定!$A$4:$C$375,3,FALSE))</f>
        <v/>
      </c>
      <c r="W10" s="52" t="str">
        <f>IF(U10="","",IF(MONTH(U10+1)=O4,U10+1,""))</f>
        <v/>
      </c>
      <c r="X10" s="53" t="str">
        <f>IF(VLOOKUP(W10,スケジュール設定!$A$4:$C$375,3,FALSE)=0,"",VLOOKUP(W10,スケジュール設定!$A$4:$C$375,3,FALSE))</f>
        <v/>
      </c>
      <c r="Y10" s="52" t="str">
        <f>IF(W10="","",IF(MONTH(W10+1)=O4,W10+1,""))</f>
        <v/>
      </c>
      <c r="Z10" s="53" t="str">
        <f>IF(VLOOKUP(Y10,スケジュール設定!$A$4:$C$375,3,FALSE)=0,"",VLOOKUP(Y10,スケジュール設定!$A$4:$C$375,3,FALSE))</f>
        <v/>
      </c>
      <c r="AA10" s="54" t="str">
        <f>IF(Y10="","",IF(MONTH(Y10+1)=O4,Y10+1,""))</f>
        <v/>
      </c>
      <c r="AB10" s="53" t="str">
        <f>IF(VLOOKUP(AA10,スケジュール設定!$A$4:$C$375,3,FALSE)=0,"",VLOOKUP(AA10,スケジュール設定!$A$4:$C$375,3,FALSE))</f>
        <v/>
      </c>
      <c r="AC10" s="52">
        <f>IF(AO9="","",IF(MONTH(AO9+1)=AC4,AO9+1,""))</f>
        <v>43555</v>
      </c>
      <c r="AD10" s="53" t="str">
        <f>IF(VLOOKUP(AC10,スケジュール設定!$A$4:$C$375,3,FALSE)=0,"",VLOOKUP(AC10,スケジュール設定!$A$4:$C$375,3,FALSE))</f>
        <v/>
      </c>
      <c r="AE10" s="52" t="str">
        <f>IF(AC10="","",IF(MONTH(AC10+1)=AC4,AC10+1,""))</f>
        <v/>
      </c>
      <c r="AF10" s="53" t="str">
        <f>IF(VLOOKUP(AE10,スケジュール設定!$A$4:$C$375,3,FALSE)=0,"",VLOOKUP(AE10,スケジュール設定!$A$4:$C$375,3,FALSE))</f>
        <v/>
      </c>
      <c r="AG10" s="52" t="str">
        <f>IF(AE10="","",IF(MONTH(AE10+1)=AC4,AE10+1,""))</f>
        <v/>
      </c>
      <c r="AH10" s="53" t="str">
        <f>IF(VLOOKUP(AG10,スケジュール設定!$A$4:$C$375,3,FALSE)=0,"",VLOOKUP(AG10,スケジュール設定!$A$4:$C$375,3,FALSE))</f>
        <v/>
      </c>
      <c r="AI10" s="52" t="str">
        <f>IF(AG10="","",IF(MONTH(AG10+1)=AC4,AG10+1,""))</f>
        <v/>
      </c>
      <c r="AJ10" s="53" t="str">
        <f>IF(VLOOKUP(AI10,スケジュール設定!$A$4:$C$375,3,FALSE)=0,"",VLOOKUP(AI10,スケジュール設定!$A$4:$C$375,3,FALSE))</f>
        <v/>
      </c>
      <c r="AK10" s="52" t="str">
        <f>IF(AI10="","",IF(MONTH(AI10+1)=AC4,AI10+1,""))</f>
        <v/>
      </c>
      <c r="AL10" s="53" t="str">
        <f>IF(VLOOKUP(AK10,スケジュール設定!$A$4:$C$375,3,FALSE)=0,"",VLOOKUP(AK10,スケジュール設定!$A$4:$C$375,3,FALSE))</f>
        <v/>
      </c>
      <c r="AM10" s="52" t="str">
        <f>IF(AK10="","",IF(MONTH(AK10+1)=AC4,AK10+1,""))</f>
        <v/>
      </c>
      <c r="AN10" s="53" t="str">
        <f>IF(VLOOKUP(AM10,スケジュール設定!$A$4:$C$375,3,FALSE)=0,"",VLOOKUP(AM10,スケジュール設定!$A$4:$C$375,3,FALSE))</f>
        <v/>
      </c>
      <c r="AO10" s="54" t="str">
        <f>IF(AM10="","",IF(MONTH(AM10+1)=AC4,AM10+1,""))</f>
        <v/>
      </c>
      <c r="AP10" s="53" t="str">
        <f>IF(VLOOKUP(AO10,スケジュール設定!$A$4:$C$375,3,FALSE)=0,"",VLOOKUP(AO10,スケジュール設定!$A$4:$C$375,3,FALSE))</f>
        <v/>
      </c>
      <c r="AQ10" s="52" t="str">
        <f>IF(BC9="","",IF(MONTH(BC9+1)=AQ4,BC9+1,""))</f>
        <v/>
      </c>
      <c r="AR10" s="53" t="str">
        <f>IF(VLOOKUP(AQ10,スケジュール設定!$A$4:$C$375,3,FALSE)=0,"",VLOOKUP(AQ10,スケジュール設定!$A$4:$C$375,3,FALSE))</f>
        <v/>
      </c>
      <c r="AS10" s="52" t="str">
        <f>IF(AQ10="","",IF(MONTH(AQ10+1)=AQ4,AQ10+1,""))</f>
        <v/>
      </c>
      <c r="AT10" s="53" t="str">
        <f>IF(VLOOKUP(AS10,スケジュール設定!$A$4:$C$375,3,FALSE)=0,"",VLOOKUP(AS10,スケジュール設定!$A$4:$C$375,3,FALSE))</f>
        <v/>
      </c>
      <c r="AU10" s="52" t="str">
        <f>IF(AS10="","",IF(MONTH(AS10+1)=AQ4,AS10+1,""))</f>
        <v/>
      </c>
      <c r="AV10" s="53" t="str">
        <f>IF(VLOOKUP(AU10,スケジュール設定!$A$4:$C$375,3,FALSE)=0,"",VLOOKUP(AU10,スケジュール設定!$A$4:$C$375,3,FALSE))</f>
        <v/>
      </c>
      <c r="AW10" s="52" t="str">
        <f>IF(AU10="","",IF(MONTH(AU10+1)=AQ4,AU10+1,""))</f>
        <v/>
      </c>
      <c r="AX10" s="53" t="str">
        <f>IF(VLOOKUP(AW10,スケジュール設定!$A$4:$C$375,3,FALSE)=0,"",VLOOKUP(AW10,スケジュール設定!$A$4:$C$375,3,FALSE))</f>
        <v/>
      </c>
      <c r="AY10" s="52" t="str">
        <f>IF(AW10="","",IF(MONTH(AW10+1)=AQ4,AW10+1,""))</f>
        <v/>
      </c>
      <c r="AZ10" s="53" t="str">
        <f>IF(VLOOKUP(AY10,スケジュール設定!$A$4:$C$375,3,FALSE)=0,"",VLOOKUP(AY10,スケジュール設定!$A$4:$C$375,3,FALSE))</f>
        <v/>
      </c>
      <c r="BA10" s="52" t="str">
        <f>IF(AY10="","",IF(MONTH(AY10+1)=AQ4,AY10+1,""))</f>
        <v/>
      </c>
      <c r="BB10" s="53" t="str">
        <f>IF(VLOOKUP(BA10,スケジュール設定!$A$4:$C$375,3,FALSE)=0,"",VLOOKUP(BA10,スケジュール設定!$A$4:$C$375,3,FALSE))</f>
        <v/>
      </c>
      <c r="BC10" s="54" t="str">
        <f>IF(BA10="","",IF(MONTH(BA10+1)=AQ4,BA10+1,""))</f>
        <v/>
      </c>
      <c r="BD10" s="53" t="str">
        <f>IF(VLOOKUP(BC10,スケジュール設定!$A$4:$C$375,3,FALSE)=0,"",VLOOKUP(BC10,スケジュール設定!$A$4:$C$375,3,FALSE))</f>
        <v/>
      </c>
      <c r="BE10" s="52" t="str">
        <f>IF(BQ9="","",IF(MONTH(BQ9+1)=BE4,BQ9+1,""))</f>
        <v/>
      </c>
      <c r="BF10" s="53" t="str">
        <f>IF(VLOOKUP(BE10,スケジュール設定!$A$4:$C$375,3,FALSE)=0,"",VLOOKUP(BE10,スケジュール設定!$A$4:$C$375,3,FALSE))</f>
        <v/>
      </c>
      <c r="BG10" s="52" t="str">
        <f>IF(BE10="","",IF(MONTH(BE10+1)=BE4,BE10+1,""))</f>
        <v/>
      </c>
      <c r="BH10" s="53" t="str">
        <f>IF(VLOOKUP(BG10,スケジュール設定!$A$4:$C$375,3,FALSE)=0,"",VLOOKUP(BG10,スケジュール設定!$A$4:$C$375,3,FALSE))</f>
        <v/>
      </c>
      <c r="BI10" s="52" t="str">
        <f>IF(BG10="","",IF(MONTH(BG10+1)=BE4,BG10+1,""))</f>
        <v/>
      </c>
      <c r="BJ10" s="53" t="str">
        <f>IF(VLOOKUP(BI10,スケジュール設定!$A$4:$C$375,3,FALSE)=0,"",VLOOKUP(BI10,スケジュール設定!$A$4:$C$375,3,FALSE))</f>
        <v/>
      </c>
      <c r="BK10" s="52" t="str">
        <f>IF(BI10="","",IF(MONTH(BI10+1)=BE4,BI10+1,""))</f>
        <v/>
      </c>
      <c r="BL10" s="53" t="str">
        <f>IF(VLOOKUP(BK10,スケジュール設定!$A$4:$C$375,3,FALSE)=0,"",VLOOKUP(BK10,スケジュール設定!$A$4:$C$375,3,FALSE))</f>
        <v/>
      </c>
      <c r="BM10" s="52" t="str">
        <f>IF(BK10="","",IF(MONTH(BK10+1)=BE4,BK10+1,""))</f>
        <v/>
      </c>
      <c r="BN10" s="53" t="str">
        <f>IF(VLOOKUP(BM10,スケジュール設定!$A$4:$C$375,3,FALSE)=0,"",VLOOKUP(BM10,スケジュール設定!$A$4:$C$375,3,FALSE))</f>
        <v/>
      </c>
      <c r="BO10" s="52" t="str">
        <f>IF(BM10="","",IF(MONTH(BM10+1)=BE4,BM10+1,""))</f>
        <v/>
      </c>
      <c r="BP10" s="53" t="str">
        <f>IF(VLOOKUP(BO10,スケジュール設定!$A$4:$C$375,3,FALSE)=0,"",VLOOKUP(BO10,スケジュール設定!$A$4:$C$375,3,FALSE))</f>
        <v/>
      </c>
      <c r="BQ10" s="54" t="str">
        <f>IF(BO10="","",IF(MONTH(BO10+1)=BE4,BO10+1,""))</f>
        <v/>
      </c>
      <c r="BR10" s="53" t="str">
        <f>IF(VLOOKUP(BQ10,スケジュール設定!$A$4:$C$375,3,FALSE)=0,"",VLOOKUP(BQ10,スケジュール設定!$A$4:$C$375,3,FALSE))</f>
        <v/>
      </c>
      <c r="BS10" s="52">
        <f>IF(CE9="","",IF(MONTH(CE9+1)=BS4,CE9+1,""))</f>
        <v>43646</v>
      </c>
      <c r="BT10" s="53" t="str">
        <f>IF(VLOOKUP(BS10,スケジュール設定!$A$4:$C$375,3,FALSE)=0,"",VLOOKUP(BS10,スケジュール設定!$A$4:$C$375,3,FALSE))</f>
        <v/>
      </c>
      <c r="BU10" s="52" t="str">
        <f>IF(BS10="","",IF(MONTH(BS10+1)=BS4,BS10+1,""))</f>
        <v/>
      </c>
      <c r="BV10" s="53" t="str">
        <f>IF(VLOOKUP(BU10,スケジュール設定!$A$4:$C$375,3,FALSE)=0,"",VLOOKUP(BU10,スケジュール設定!$A$4:$C$375,3,FALSE))</f>
        <v/>
      </c>
      <c r="BW10" s="52" t="str">
        <f>IF(BU10="","",IF(MONTH(BU10+1)=BS4,BU10+1,""))</f>
        <v/>
      </c>
      <c r="BX10" s="53" t="str">
        <f>IF(VLOOKUP(BW10,スケジュール設定!$A$4:$C$375,3,FALSE)=0,"",VLOOKUP(BW10,スケジュール設定!$A$4:$C$375,3,FALSE))</f>
        <v/>
      </c>
      <c r="BY10" s="52" t="str">
        <f>IF(BW10="","",IF(MONTH(BW10+1)=BS4,BW10+1,""))</f>
        <v/>
      </c>
      <c r="BZ10" s="53" t="str">
        <f>IF(VLOOKUP(BY10,スケジュール設定!$A$4:$C$375,3,FALSE)=0,"",VLOOKUP(BY10,スケジュール設定!$A$4:$C$375,3,FALSE))</f>
        <v/>
      </c>
      <c r="CA10" s="52" t="str">
        <f>IF(BY10="","",IF(MONTH(BY10+1)=BS4,BY10+1,""))</f>
        <v/>
      </c>
      <c r="CB10" s="53" t="str">
        <f>IF(VLOOKUP(CA10,スケジュール設定!$A$4:$C$375,3,FALSE)=0,"",VLOOKUP(CA10,スケジュール設定!$A$4:$C$375,3,FALSE))</f>
        <v/>
      </c>
      <c r="CC10" s="52" t="str">
        <f>IF(CA10="","",IF(MONTH(CA10+1)=BS4,CA10+1,""))</f>
        <v/>
      </c>
      <c r="CD10" s="53" t="str">
        <f>IF(VLOOKUP(CC10,スケジュール設定!$A$4:$C$375,3,FALSE)=0,"",VLOOKUP(CC10,スケジュール設定!$A$4:$C$375,3,FALSE))</f>
        <v/>
      </c>
      <c r="CE10" s="54" t="str">
        <f>IF(CC10="","",IF(MONTH(CC10+1)=BS4,CC10+1,""))</f>
        <v/>
      </c>
      <c r="CF10" s="53" t="str">
        <f>IF(VLOOKUP(CE10,スケジュール設定!$A$4:$C$375,3,FALSE)=0,"",VLOOKUP(CE10,スケジュール設定!$A$4:$C$375,3,FALSE))</f>
        <v/>
      </c>
      <c r="CG10" s="52" t="str">
        <f>IF(CS9="","",IF(MONTH(CS9+1)=CG4,CS9+1,""))</f>
        <v/>
      </c>
      <c r="CH10" s="53" t="str">
        <f>IF(VLOOKUP(CG10,スケジュール設定!$A$4:$C$375,3,FALSE)=0,"",VLOOKUP(CG10,スケジュール設定!$A$4:$C$375,3,FALSE))</f>
        <v/>
      </c>
      <c r="CI10" s="52" t="str">
        <f>IF(CG10="","",IF(MONTH(CG10+1)=CG4,CG10+1,""))</f>
        <v/>
      </c>
      <c r="CJ10" s="53" t="str">
        <f>IF(VLOOKUP(CI10,スケジュール設定!$A$4:$C$375,3,FALSE)=0,"",VLOOKUP(CI10,スケジュール設定!$A$4:$C$375,3,FALSE))</f>
        <v/>
      </c>
      <c r="CK10" s="52" t="str">
        <f>IF(CI10="","",IF(MONTH(CI10+1)=CG4,CI10+1,""))</f>
        <v/>
      </c>
      <c r="CL10" s="53" t="str">
        <f>IF(VLOOKUP(CK10,スケジュール設定!$A$4:$C$375,3,FALSE)=0,"",VLOOKUP(CK10,スケジュール設定!$A$4:$C$375,3,FALSE))</f>
        <v/>
      </c>
      <c r="CM10" s="52" t="str">
        <f>IF(CK10="","",IF(MONTH(CK10+1)=CG4,CK10+1,""))</f>
        <v/>
      </c>
      <c r="CN10" s="53" t="str">
        <f>IF(VLOOKUP(CM10,スケジュール設定!$A$4:$C$375,3,FALSE)=0,"",VLOOKUP(CM10,スケジュール設定!$A$4:$C$375,3,FALSE))</f>
        <v/>
      </c>
      <c r="CO10" s="52" t="str">
        <f>IF(CM10="","",IF(MONTH(CM10+1)=CG4,CM10+1,""))</f>
        <v/>
      </c>
      <c r="CP10" s="53" t="str">
        <f>IF(VLOOKUP(CO10,スケジュール設定!$A$4:$C$375,3,FALSE)=0,"",VLOOKUP(CO10,スケジュール設定!$A$4:$C$375,3,FALSE))</f>
        <v/>
      </c>
      <c r="CQ10" s="52" t="str">
        <f>IF(CO10="","",IF(MONTH(CO10+1)=CG4,CO10+1,""))</f>
        <v/>
      </c>
      <c r="CR10" s="53" t="str">
        <f>IF(VLOOKUP(CQ10,スケジュール設定!$A$4:$C$375,3,FALSE)=0,"",VLOOKUP(CQ10,スケジュール設定!$A$4:$C$375,3,FALSE))</f>
        <v/>
      </c>
      <c r="CS10" s="54" t="str">
        <f>IF(CQ10="","",IF(MONTH(CQ10+1)=CG4,CQ10+1,""))</f>
        <v/>
      </c>
      <c r="CT10" s="53" t="str">
        <f>IF(VLOOKUP(CS10,スケジュール設定!$A$4:$C$375,3,FALSE)=0,"",VLOOKUP(CS10,スケジュール設定!$A$4:$C$375,3,FALSE))</f>
        <v/>
      </c>
      <c r="CU10" s="52" t="str">
        <f>IF(DG9="","",IF(MONTH(DG9+1)=CU4,DG9+1,""))</f>
        <v/>
      </c>
      <c r="CV10" s="53" t="str">
        <f>IF(VLOOKUP(CU10,スケジュール設定!$A$4:$C$375,3,FALSE)=0,"",VLOOKUP(CU10,スケジュール設定!$A$4:$C$375,3,FALSE))</f>
        <v/>
      </c>
      <c r="CW10" s="52" t="str">
        <f>IF(CU10="","",IF(MONTH(CU10+1)=CU4,CU10+1,""))</f>
        <v/>
      </c>
      <c r="CX10" s="53" t="str">
        <f>IF(VLOOKUP(CW10,スケジュール設定!$A$4:$C$375,3,FALSE)=0,"",VLOOKUP(CW10,スケジュール設定!$A$4:$C$375,3,FALSE))</f>
        <v/>
      </c>
      <c r="CY10" s="52" t="str">
        <f>IF(CW10="","",IF(MONTH(CW10+1)=CU4,CW10+1,""))</f>
        <v/>
      </c>
      <c r="CZ10" s="53" t="str">
        <f>IF(VLOOKUP(CY10,スケジュール設定!$A$4:$C$375,3,FALSE)=0,"",VLOOKUP(CY10,スケジュール設定!$A$4:$C$375,3,FALSE))</f>
        <v/>
      </c>
      <c r="DA10" s="52" t="str">
        <f>IF(CY10="","",IF(MONTH(CY10+1)=CU4,CY10+1,""))</f>
        <v/>
      </c>
      <c r="DB10" s="53" t="str">
        <f>IF(VLOOKUP(DA10,スケジュール設定!$A$4:$C$375,3,FALSE)=0,"",VLOOKUP(DA10,スケジュール設定!$A$4:$C$375,3,FALSE))</f>
        <v/>
      </c>
      <c r="DC10" s="52" t="str">
        <f>IF(DA10="","",IF(MONTH(DA10+1)=CU4,DA10+1,""))</f>
        <v/>
      </c>
      <c r="DD10" s="53" t="str">
        <f>IF(VLOOKUP(DC10,スケジュール設定!$A$4:$C$375,3,FALSE)=0,"",VLOOKUP(DC10,スケジュール設定!$A$4:$C$375,3,FALSE))</f>
        <v/>
      </c>
      <c r="DE10" s="52" t="str">
        <f>IF(DC10="","",IF(MONTH(DC10+1)=CU4,DC10+1,""))</f>
        <v/>
      </c>
      <c r="DF10" s="53" t="str">
        <f>IF(VLOOKUP(DE10,スケジュール設定!$A$4:$C$375,3,FALSE)=0,"",VLOOKUP(DE10,スケジュール設定!$A$4:$C$375,3,FALSE))</f>
        <v/>
      </c>
      <c r="DG10" s="54" t="str">
        <f>IF(DE10="","",IF(MONTH(DE10+1)=CU4,DE10+1,""))</f>
        <v/>
      </c>
      <c r="DH10" s="53" t="str">
        <f>IF(VLOOKUP(DG10,スケジュール設定!$A$4:$C$375,3,FALSE)=0,"",VLOOKUP(DG10,スケジュール設定!$A$4:$C$375,3,FALSE))</f>
        <v/>
      </c>
      <c r="DI10" s="52" t="str">
        <f>IF(DU9="","",IF(MONTH(DU9+1)=DI4,DU9+1,""))</f>
        <v/>
      </c>
      <c r="DJ10" s="53" t="str">
        <f>IF(VLOOKUP(DI10,スケジュール設定!$A$4:$C$375,3,FALSE)=0,"",VLOOKUP(DI10,スケジュール設定!$A$4:$C$375,3,FALSE))</f>
        <v/>
      </c>
      <c r="DK10" s="52" t="str">
        <f>IF(DI10="","",IF(MONTH(DI10+1)=DI4,DI10+1,""))</f>
        <v/>
      </c>
      <c r="DL10" s="53" t="str">
        <f>IF(VLOOKUP(DK10,スケジュール設定!$A$4:$C$375,3,FALSE)=0,"",VLOOKUP(DK10,スケジュール設定!$A$4:$C$375,3,FALSE))</f>
        <v/>
      </c>
      <c r="DM10" s="52" t="str">
        <f>IF(DK10="","",IF(MONTH(DK10+1)=DI4,DK10+1,""))</f>
        <v/>
      </c>
      <c r="DN10" s="53" t="str">
        <f>IF(VLOOKUP(DM10,スケジュール設定!$A$4:$C$375,3,FALSE)=0,"",VLOOKUP(DM10,スケジュール設定!$A$4:$C$375,3,FALSE))</f>
        <v/>
      </c>
      <c r="DO10" s="52" t="str">
        <f>IF(DM10="","",IF(MONTH(DM10+1)=DI4,DM10+1,""))</f>
        <v/>
      </c>
      <c r="DP10" s="53" t="str">
        <f>IF(VLOOKUP(DO10,スケジュール設定!$A$4:$C$375,3,FALSE)=0,"",VLOOKUP(DO10,スケジュール設定!$A$4:$C$375,3,FALSE))</f>
        <v/>
      </c>
      <c r="DQ10" s="52" t="str">
        <f>IF(DO10="","",IF(MONTH(DO10+1)=DI4,DO10+1,""))</f>
        <v/>
      </c>
      <c r="DR10" s="53" t="str">
        <f>IF(VLOOKUP(DQ10,スケジュール設定!$A$4:$C$375,3,FALSE)=0,"",VLOOKUP(DQ10,スケジュール設定!$A$4:$C$375,3,FALSE))</f>
        <v/>
      </c>
      <c r="DS10" s="52" t="str">
        <f>IF(DQ10="","",IF(MONTH(DQ10+1)=DI4,DQ10+1,""))</f>
        <v/>
      </c>
      <c r="DT10" s="53" t="str">
        <f>IF(VLOOKUP(DS10,スケジュール設定!$A$4:$C$375,3,FALSE)=0,"",VLOOKUP(DS10,スケジュール設定!$A$4:$C$375,3,FALSE))</f>
        <v/>
      </c>
      <c r="DU10" s="54" t="str">
        <f>IF(DS10="","",IF(MONTH(DS10+1)=DI4,DS10+1,""))</f>
        <v/>
      </c>
      <c r="DV10" s="53" t="str">
        <f>IF(VLOOKUP(DU10,スケジュール設定!$A$4:$C$375,3,FALSE)=0,"",VLOOKUP(DU10,スケジュール設定!$A$4:$C$375,3,FALSE))</f>
        <v/>
      </c>
      <c r="DW10" s="52" t="str">
        <f>IF(EI9="","",IF(MONTH(EI9+1)=DW4,EI9+1,""))</f>
        <v/>
      </c>
      <c r="DX10" s="53" t="str">
        <f>IF(VLOOKUP(DW10,スケジュール設定!$A$4:$C$375,3,FALSE)=0,"",VLOOKUP(DW10,スケジュール設定!$A$4:$C$375,3,FALSE))</f>
        <v/>
      </c>
      <c r="DY10" s="52" t="str">
        <f>IF(DW10="","",IF(MONTH(DW10+1)=DW4,DW10+1,""))</f>
        <v/>
      </c>
      <c r="DZ10" s="53" t="str">
        <f>IF(VLOOKUP(DY10,スケジュール設定!$A$4:$C$375,3,FALSE)=0,"",VLOOKUP(DY10,スケジュール設定!$A$4:$C$375,3,FALSE))</f>
        <v/>
      </c>
      <c r="EA10" s="52" t="str">
        <f>IF(DY10="","",IF(MONTH(DY10+1)=DW4,DY10+1,""))</f>
        <v/>
      </c>
      <c r="EB10" s="53" t="str">
        <f>IF(VLOOKUP(EA10,スケジュール設定!$A$4:$C$375,3,FALSE)=0,"",VLOOKUP(EA10,スケジュール設定!$A$4:$C$375,3,FALSE))</f>
        <v/>
      </c>
      <c r="EC10" s="52" t="str">
        <f>IF(EA10="","",IF(MONTH(EA10+1)=DW4,EA10+1,""))</f>
        <v/>
      </c>
      <c r="ED10" s="53" t="str">
        <f>IF(VLOOKUP(EC10,スケジュール設定!$A$4:$C$375,3,FALSE)=0,"",VLOOKUP(EC10,スケジュール設定!$A$4:$C$375,3,FALSE))</f>
        <v/>
      </c>
      <c r="EE10" s="52" t="str">
        <f>IF(EC10="","",IF(MONTH(EC10+1)=DW4,EC10+1,""))</f>
        <v/>
      </c>
      <c r="EF10" s="53" t="str">
        <f>IF(VLOOKUP(EE10,スケジュール設定!$A$4:$C$375,3,FALSE)=0,"",VLOOKUP(EE10,スケジュール設定!$A$4:$C$375,3,FALSE))</f>
        <v/>
      </c>
      <c r="EG10" s="52" t="str">
        <f>IF(EE10="","",IF(MONTH(EE10+1)=DW4,EE10+1,""))</f>
        <v/>
      </c>
      <c r="EH10" s="53" t="str">
        <f>IF(VLOOKUP(EG10,スケジュール設定!$A$4:$C$375,3,FALSE)=0,"",VLOOKUP(EG10,スケジュール設定!$A$4:$C$375,3,FALSE))</f>
        <v/>
      </c>
      <c r="EI10" s="54" t="str">
        <f>IF(EG10="","",IF(MONTH(EG10+1)=DW4,EG10+1,""))</f>
        <v/>
      </c>
      <c r="EJ10" s="53" t="str">
        <f>IF(VLOOKUP(EI10,スケジュール設定!$A$4:$C$375,3,FALSE)=0,"",VLOOKUP(EI10,スケジュール設定!$A$4:$C$375,3,FALSE))</f>
        <v/>
      </c>
      <c r="EK10" s="52" t="str">
        <f>IF(EW9="","",IF(MONTH(EW9+1)=EK4,EW9+1,""))</f>
        <v/>
      </c>
      <c r="EL10" s="53" t="str">
        <f>IF(VLOOKUP(EK10,スケジュール設定!$A$4:$C$375,3,FALSE)=0,"",VLOOKUP(EK10,スケジュール設定!$A$4:$C$375,3,FALSE))</f>
        <v/>
      </c>
      <c r="EM10" s="52" t="str">
        <f>IF(EK10="","",IF(MONTH(EK10+1)=EK4,EK10+1,""))</f>
        <v/>
      </c>
      <c r="EN10" s="53" t="str">
        <f>IF(VLOOKUP(EM10,スケジュール設定!$A$4:$C$375,3,FALSE)=0,"",VLOOKUP(EM10,スケジュール設定!$A$4:$C$375,3,FALSE))</f>
        <v/>
      </c>
      <c r="EO10" s="52" t="str">
        <f>IF(EM10="","",IF(MONTH(EM10+1)=EK4,EM10+1,""))</f>
        <v/>
      </c>
      <c r="EP10" s="53" t="str">
        <f>IF(VLOOKUP(EO10,スケジュール設定!$A$4:$C$375,3,FALSE)=0,"",VLOOKUP(EO10,スケジュール設定!$A$4:$C$375,3,FALSE))</f>
        <v/>
      </c>
      <c r="EQ10" s="52" t="str">
        <f>IF(EO10="","",IF(MONTH(EO10+1)=EK4,EO10+1,""))</f>
        <v/>
      </c>
      <c r="ER10" s="53" t="str">
        <f>IF(VLOOKUP(EQ10,スケジュール設定!$A$4:$C$375,3,FALSE)=0,"",VLOOKUP(EQ10,スケジュール設定!$A$4:$C$375,3,FALSE))</f>
        <v/>
      </c>
      <c r="ES10" s="52" t="str">
        <f>IF(EQ10="","",IF(MONTH(EQ10+1)=EK4,EQ10+1,""))</f>
        <v/>
      </c>
      <c r="ET10" s="53" t="str">
        <f>IF(VLOOKUP(ES10,スケジュール設定!$A$4:$C$375,3,FALSE)=0,"",VLOOKUP(ES10,スケジュール設定!$A$4:$C$375,3,FALSE))</f>
        <v/>
      </c>
      <c r="EU10" s="52" t="str">
        <f>IF(ES10="","",IF(MONTH(ES10+1)=EK4,ES10+1,""))</f>
        <v/>
      </c>
      <c r="EV10" s="53" t="str">
        <f>IF(VLOOKUP(EU10,スケジュール設定!$A$4:$C$375,3,FALSE)=0,"",VLOOKUP(EU10,スケジュール設定!$A$4:$C$375,3,FALSE))</f>
        <v/>
      </c>
      <c r="EW10" s="54" t="str">
        <f>IF(EU10="","",IF(MONTH(EU10+1)=EK4,EU10+1,""))</f>
        <v/>
      </c>
      <c r="EX10" s="53" t="str">
        <f>IF(VLOOKUP(EW10,スケジュール設定!$A$4:$C$375,3,FALSE)=0,"",VLOOKUP(EW10,スケジュール設定!$A$4:$C$375,3,FALSE))</f>
        <v/>
      </c>
      <c r="EY10" s="52" t="str">
        <f>IF(FK9="","",IF(MONTH(FK9+1)=EY4,FK9+1,""))</f>
        <v/>
      </c>
      <c r="EZ10" s="53" t="str">
        <f>IF(VLOOKUP(EY10,スケジュール設定!$A$4:$C$375,3,FALSE)=0,"",VLOOKUP(EY10,スケジュール設定!$A$4:$C$375,3,FALSE))</f>
        <v/>
      </c>
      <c r="FA10" s="52" t="str">
        <f>IF(EY10="","",IF(MONTH(EY10+1)=EY4,EY10+1,""))</f>
        <v/>
      </c>
      <c r="FB10" s="53" t="str">
        <f>IF(VLOOKUP(FA10,スケジュール設定!$A$4:$C$375,3,FALSE)=0,"",VLOOKUP(FA10,スケジュール設定!$A$4:$C$375,3,FALSE))</f>
        <v/>
      </c>
      <c r="FC10" s="52" t="str">
        <f>IF(FA10="","",IF(MONTH(FA10+1)=EY4,FA10+1,""))</f>
        <v/>
      </c>
      <c r="FD10" s="53" t="str">
        <f>IF(VLOOKUP(FC10,スケジュール設定!$A$4:$C$375,3,FALSE)=0,"",VLOOKUP(FC10,スケジュール設定!$A$4:$C$375,3,FALSE))</f>
        <v/>
      </c>
      <c r="FE10" s="52" t="str">
        <f>IF(FC10="","",IF(MONTH(FC10+1)=EY4,FC10+1,""))</f>
        <v/>
      </c>
      <c r="FF10" s="53" t="str">
        <f>IF(VLOOKUP(FE10,スケジュール設定!$A$4:$C$375,3,FALSE)=0,"",VLOOKUP(FE10,スケジュール設定!$A$4:$C$375,3,FALSE))</f>
        <v/>
      </c>
      <c r="FG10" s="52" t="str">
        <f>IF(FE10="","",IF(MONTH(FE10+1)=EY4,FE10+1,""))</f>
        <v/>
      </c>
      <c r="FH10" s="53" t="str">
        <f>IF(VLOOKUP(FG10,スケジュール設定!$A$4:$C$375,3,FALSE)=0,"",VLOOKUP(FG10,スケジュール設定!$A$4:$C$375,3,FALSE))</f>
        <v/>
      </c>
      <c r="FI10" s="52" t="str">
        <f>IF(FG10="","",IF(MONTH(FG10+1)=EY4,FG10+1,""))</f>
        <v/>
      </c>
      <c r="FJ10" s="53" t="str">
        <f>IF(VLOOKUP(FI10,スケジュール設定!$A$4:$C$375,3,FALSE)=0,"",VLOOKUP(FI10,スケジュール設定!$A$4:$C$375,3,FALSE))</f>
        <v/>
      </c>
      <c r="FK10" s="54" t="str">
        <f>IF(FI10="","",IF(MONTH(FI10+1)=EY4,FI10+1,""))</f>
        <v/>
      </c>
      <c r="FL10" s="53" t="str">
        <f>IF(VLOOKUP(FK10,スケジュール設定!$A$4:$C$375,3,FALSE)=0,"",VLOOKUP(FK10,スケジュール設定!$A$4:$C$375,3,FALSE))</f>
        <v/>
      </c>
    </row>
    <row r="11" spans="1:168" s="22" customFormat="1" ht="6" customHeight="1"/>
    <row r="12" spans="1:168" ht="6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scale="99" orientation="portrait" horizontalDpi="4294967292" verticalDpi="300" r:id="rId1"/>
  <headerFooter alignWithMargins="0"/>
  <colBreaks count="11" manualBreakCount="11">
    <brk id="14" max="10" man="1"/>
    <brk id="28" max="10" man="1"/>
    <brk id="42" max="10" man="1"/>
    <brk id="56" max="10" man="1"/>
    <brk id="70" max="10" man="1"/>
    <brk id="84" max="10" man="1"/>
    <brk id="98" max="10" man="1"/>
    <brk id="112" max="10" man="1"/>
    <brk id="126" max="10" man="1"/>
    <brk id="140" max="10" man="1"/>
    <brk id="154" max="1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6AE56284-0530-491B-BFDC-228AC94301BA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4.5546875" defaultRowHeight="13.2"/>
  <cols>
    <col min="1" max="16384" width="4.5546875" style="13"/>
  </cols>
  <sheetData>
    <row r="1" spans="1:168" ht="22.5" customHeight="1">
      <c r="A1" s="143">
        <f>A4縦!A1</f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s="31" customFormat="1" ht="52.5" customHeight="1">
      <c r="A2" s="149">
        <f>A1</f>
        <v>43466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>
        <f>O1</f>
        <v>43497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>
        <f>AC1</f>
        <v>43525</v>
      </c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>
        <f>AQ1</f>
        <v>43556</v>
      </c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>
        <f>BE1</f>
        <v>43586</v>
      </c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>
        <f>BS1</f>
        <v>43617</v>
      </c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>
        <f>CG1</f>
        <v>43647</v>
      </c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>
        <f>CU1</f>
        <v>43678</v>
      </c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>
        <f>DI1</f>
        <v>43709</v>
      </c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>
        <f>DW1</f>
        <v>43739</v>
      </c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>
        <f>EK1</f>
        <v>43770</v>
      </c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>
        <f>EY1</f>
        <v>43800</v>
      </c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26" customFormat="1" ht="84" customHeight="1">
      <c r="A5" s="23" t="str">
        <f>IF(WEEKDAY(A1,1)=1,A1,"")</f>
        <v/>
      </c>
      <c r="B5" s="24" t="str">
        <f>IF(VLOOKUP(A5,スケジュール設定!$A$4:$C$375,3,FALSE)=0,"",VLOOKUP(A5,スケジュール設定!$A$4:$C$375,3,FALSE))</f>
        <v/>
      </c>
      <c r="C5" s="23" t="str">
        <f>IF(A5&lt;&gt;"",A5+1,IF(WEEKDAY(A1,1)=2,A1,""))</f>
        <v/>
      </c>
      <c r="D5" s="24" t="str">
        <f>IF(VLOOKUP(C5,スケジュール設定!$A$4:$C$375,3,FALSE)=0,"",VLOOKUP(C5,スケジュール設定!$A$4:$C$375,3,FALSE))</f>
        <v/>
      </c>
      <c r="E5" s="23">
        <f>IF(C5&lt;&gt;"",C5+1,IF(WEEKDAY(A1,1)=3,A1,""))</f>
        <v>43466</v>
      </c>
      <c r="F5" s="24" t="str">
        <f>IF(VLOOKUP(E5,スケジュール設定!$A$4:$C$375,3,FALSE)=0,"",VLOOKUP(E5,スケジュール設定!$A$4:$C$375,3,FALSE))</f>
        <v>元日</v>
      </c>
      <c r="G5" s="23">
        <f>IF(E5&lt;&gt;"",E5+1,IF(WEEKDAY(A1,1)=4,A1,""))</f>
        <v>43467</v>
      </c>
      <c r="H5" s="24" t="str">
        <f>IF(VLOOKUP(G5,スケジュール設定!$A$4:$C$375,3,FALSE)=0,"",VLOOKUP(G5,スケジュール設定!$A$4:$C$375,3,FALSE))</f>
        <v/>
      </c>
      <c r="I5" s="23">
        <f>IF(G5&lt;&gt;"",G5+1,IF(WEEKDAY(A1,1)=5,A1,""))</f>
        <v>43468</v>
      </c>
      <c r="J5" s="24" t="str">
        <f>IF(VLOOKUP(I5,スケジュール設定!$A$4:$C$375,3,FALSE)=0,"",VLOOKUP(I5,スケジュール設定!$A$4:$C$375,3,FALSE))</f>
        <v/>
      </c>
      <c r="K5" s="23">
        <f>IF(I5&lt;&gt;"",I5+1,IF(WEEKDAY(A1,1)=6,A1,""))</f>
        <v>43469</v>
      </c>
      <c r="L5" s="24" t="str">
        <f>IF(VLOOKUP(K5,スケジュール設定!$A$4:$C$375,3,FALSE)=0,"",VLOOKUP(K5,スケジュール設定!$A$4:$C$375,3,FALSE))</f>
        <v/>
      </c>
      <c r="M5" s="25">
        <f>IF(K5&lt;&gt;"",K5+1,IF(WEEKDAY(A1,1)=7,A1,""))</f>
        <v>43470</v>
      </c>
      <c r="N5" s="24" t="str">
        <f>IF(VLOOKUP(M5,スケジュール設定!$A$4:$C$375,3,FALSE)=0,"",VLOOKUP(M5,スケジュール設定!$A$4:$C$375,3,FALSE))</f>
        <v/>
      </c>
      <c r="O5" s="23" t="str">
        <f>IF(WEEKDAY(O1,1)=1,O1,"")</f>
        <v/>
      </c>
      <c r="P5" s="24" t="str">
        <f>IF(VLOOKUP(O5,スケジュール設定!$A$4:$C$375,3,FALSE)=0,"",VLOOKUP(O5,スケジュール設定!$A$4:$C$375,3,FALSE))</f>
        <v/>
      </c>
      <c r="Q5" s="23" t="str">
        <f>IF(O5&lt;&gt;"",O5+1,IF(WEEKDAY(O1,1)=2,O1,""))</f>
        <v/>
      </c>
      <c r="R5" s="24" t="str">
        <f>IF(VLOOKUP(Q5,スケジュール設定!$A$4:$C$375,3,FALSE)=0,"",VLOOKUP(Q5,スケジュール設定!$A$4:$C$375,3,FALSE))</f>
        <v/>
      </c>
      <c r="S5" s="23" t="str">
        <f>IF(Q5&lt;&gt;"",Q5+1,IF(WEEKDAY(O1,1)=3,O1,""))</f>
        <v/>
      </c>
      <c r="T5" s="24" t="str">
        <f>IF(VLOOKUP(S5,スケジュール設定!$A$4:$C$375,3,FALSE)=0,"",VLOOKUP(S5,スケジュール設定!$A$4:$C$375,3,FALSE))</f>
        <v/>
      </c>
      <c r="U5" s="23" t="str">
        <f>IF(S5&lt;&gt;"",S5+1,IF(WEEKDAY(O1,1)=4,O1,""))</f>
        <v/>
      </c>
      <c r="V5" s="24" t="str">
        <f>IF(VLOOKUP(U5,スケジュール設定!$A$4:$C$375,3,FALSE)=0,"",VLOOKUP(U5,スケジュール設定!$A$4:$C$375,3,FALSE))</f>
        <v/>
      </c>
      <c r="W5" s="23" t="str">
        <f>IF(U5&lt;&gt;"",U5+1,IF(WEEKDAY(O1,1)=5,O1,""))</f>
        <v/>
      </c>
      <c r="X5" s="24" t="str">
        <f>IF(VLOOKUP(W5,スケジュール設定!$A$4:$C$375,3,FALSE)=0,"",VLOOKUP(W5,スケジュール設定!$A$4:$C$375,3,FALSE))</f>
        <v/>
      </c>
      <c r="Y5" s="23">
        <f>IF(W5&lt;&gt;"",W5+1,IF(WEEKDAY(O1,1)=6,O1,""))</f>
        <v>43497</v>
      </c>
      <c r="Z5" s="24" t="str">
        <f>IF(VLOOKUP(Y5,スケジュール設定!$A$4:$C$375,3,FALSE)=0,"",VLOOKUP(Y5,スケジュール設定!$A$4:$C$375,3,FALSE))</f>
        <v/>
      </c>
      <c r="AA5" s="25">
        <f>IF(Y5&lt;&gt;"",Y5+1,IF(WEEKDAY(O1,1)=7,O1,""))</f>
        <v>43498</v>
      </c>
      <c r="AB5" s="24" t="str">
        <f>IF(VLOOKUP(AA5,スケジュール設定!$A$4:$C$375,3,FALSE)=0,"",VLOOKUP(AA5,スケジュール設定!$A$4:$C$375,3,FALSE))</f>
        <v/>
      </c>
      <c r="AC5" s="23" t="str">
        <f>IF(WEEKDAY(AC1,1)=1,AC1,"")</f>
        <v/>
      </c>
      <c r="AD5" s="24" t="str">
        <f>IF(VLOOKUP(AC5,スケジュール設定!$A$4:$C$375,3,FALSE)=0,"",VLOOKUP(AC5,スケジュール設定!$A$4:$C$375,3,FALSE))</f>
        <v/>
      </c>
      <c r="AE5" s="23" t="str">
        <f>IF(AC5&lt;&gt;"",AC5+1,IF(WEEKDAY(AC1,1)=2,AC1,""))</f>
        <v/>
      </c>
      <c r="AF5" s="24" t="str">
        <f>IF(VLOOKUP(AE5,スケジュール設定!$A$4:$C$375,3,FALSE)=0,"",VLOOKUP(AE5,スケジュール設定!$A$4:$C$375,3,FALSE))</f>
        <v/>
      </c>
      <c r="AG5" s="23" t="str">
        <f>IF(AE5&lt;&gt;"",AE5+1,IF(WEEKDAY(AC1,1)=3,AC1,""))</f>
        <v/>
      </c>
      <c r="AH5" s="24" t="str">
        <f>IF(VLOOKUP(AG5,スケジュール設定!$A$4:$C$375,3,FALSE)=0,"",VLOOKUP(AG5,スケジュール設定!$A$4:$C$375,3,FALSE))</f>
        <v/>
      </c>
      <c r="AI5" s="23" t="str">
        <f>IF(AG5&lt;&gt;"",AG5+1,IF(WEEKDAY(AC1,1)=4,AC1,""))</f>
        <v/>
      </c>
      <c r="AJ5" s="24" t="str">
        <f>IF(VLOOKUP(AI5,スケジュール設定!$A$4:$C$375,3,FALSE)=0,"",VLOOKUP(AI5,スケジュール設定!$A$4:$C$375,3,FALSE))</f>
        <v/>
      </c>
      <c r="AK5" s="23" t="str">
        <f>IF(AI5&lt;&gt;"",AI5+1,IF(WEEKDAY(AC1,1)=5,AC1,""))</f>
        <v/>
      </c>
      <c r="AL5" s="24" t="str">
        <f>IF(VLOOKUP(AK5,スケジュール設定!$A$4:$C$375,3,FALSE)=0,"",VLOOKUP(AK5,スケジュール設定!$A$4:$C$375,3,FALSE))</f>
        <v/>
      </c>
      <c r="AM5" s="23">
        <f>IF(AK5&lt;&gt;"",AK5+1,IF(WEEKDAY(AC1,1)=6,AC1,""))</f>
        <v>43525</v>
      </c>
      <c r="AN5" s="24" t="str">
        <f>IF(VLOOKUP(AM5,スケジュール設定!$A$4:$C$375,3,FALSE)=0,"",VLOOKUP(AM5,スケジュール設定!$A$4:$C$375,3,FALSE))</f>
        <v/>
      </c>
      <c r="AO5" s="25">
        <f>IF(AM5&lt;&gt;"",AM5+1,IF(WEEKDAY(AC1,1)=7,AC1,""))</f>
        <v>43526</v>
      </c>
      <c r="AP5" s="24" t="str">
        <f>IF(VLOOKUP(AO5,スケジュール設定!$A$4:$C$375,3,FALSE)=0,"",VLOOKUP(AO5,スケジュール設定!$A$4:$C$375,3,FALSE))</f>
        <v/>
      </c>
      <c r="AQ5" s="23" t="str">
        <f>IF(WEEKDAY(AQ1,1)=1,AQ1,"")</f>
        <v/>
      </c>
      <c r="AR5" s="24" t="str">
        <f>IF(VLOOKUP(AQ5,スケジュール設定!$A$4:$C$375,3,FALSE)=0,"",VLOOKUP(AQ5,スケジュール設定!$A$4:$C$375,3,FALSE))</f>
        <v/>
      </c>
      <c r="AS5" s="23">
        <f>IF(AQ5&lt;&gt;"",AQ5+1,IF(WEEKDAY(AQ1,1)=2,AQ1,""))</f>
        <v>43556</v>
      </c>
      <c r="AT5" s="24" t="str">
        <f>IF(VLOOKUP(AS5,スケジュール設定!$A$4:$C$375,3,FALSE)=0,"",VLOOKUP(AS5,スケジュール設定!$A$4:$C$375,3,FALSE))</f>
        <v/>
      </c>
      <c r="AU5" s="23">
        <f>IF(AS5&lt;&gt;"",AS5+1,IF(WEEKDAY(AQ1,1)=3,AQ1,""))</f>
        <v>43557</v>
      </c>
      <c r="AV5" s="24" t="str">
        <f>IF(VLOOKUP(AU5,スケジュール設定!$A$4:$C$375,3,FALSE)=0,"",VLOOKUP(AU5,スケジュール設定!$A$4:$C$375,3,FALSE))</f>
        <v/>
      </c>
      <c r="AW5" s="23">
        <f>IF(AU5&lt;&gt;"",AU5+1,IF(WEEKDAY(AQ1,1)=4,AQ1,""))</f>
        <v>43558</v>
      </c>
      <c r="AX5" s="24" t="str">
        <f>IF(VLOOKUP(AW5,スケジュール設定!$A$4:$C$375,3,FALSE)=0,"",VLOOKUP(AW5,スケジュール設定!$A$4:$C$375,3,FALSE))</f>
        <v/>
      </c>
      <c r="AY5" s="23">
        <f>IF(AW5&lt;&gt;"",AW5+1,IF(WEEKDAY(AQ1,1)=5,AQ1,""))</f>
        <v>43559</v>
      </c>
      <c r="AZ5" s="24" t="str">
        <f>IF(VLOOKUP(AY5,スケジュール設定!$A$4:$C$375,3,FALSE)=0,"",VLOOKUP(AY5,スケジュール設定!$A$4:$C$375,3,FALSE))</f>
        <v/>
      </c>
      <c r="BA5" s="23">
        <f>IF(AY5&lt;&gt;"",AY5+1,IF(WEEKDAY(AQ1,1)=6,AQ1,""))</f>
        <v>43560</v>
      </c>
      <c r="BB5" s="24" t="str">
        <f>IF(VLOOKUP(BA5,スケジュール設定!$A$4:$C$375,3,FALSE)=0,"",VLOOKUP(BA5,スケジュール設定!$A$4:$C$375,3,FALSE))</f>
        <v/>
      </c>
      <c r="BC5" s="25">
        <f>IF(BA5&lt;&gt;"",BA5+1,IF(WEEKDAY(AQ1,1)=7,AQ1,""))</f>
        <v>43561</v>
      </c>
      <c r="BD5" s="24" t="str">
        <f>IF(VLOOKUP(BC5,スケジュール設定!$A$4:$C$375,3,FALSE)=0,"",VLOOKUP(BC5,スケジュール設定!$A$4:$C$375,3,FALSE))</f>
        <v/>
      </c>
      <c r="BE5" s="23" t="str">
        <f>IF(WEEKDAY(BE1,1)=1,BE1,"")</f>
        <v/>
      </c>
      <c r="BF5" s="24" t="str">
        <f>IF(VLOOKUP(BE5,スケジュール設定!$A$4:$C$375,3,FALSE)=0,"",VLOOKUP(BE5,スケジュール設定!$A$4:$C$375,3,FALSE))</f>
        <v/>
      </c>
      <c r="BG5" s="23" t="str">
        <f>IF(BE5&lt;&gt;"",BE5+1,IF(WEEKDAY(BE1,1)=2,BE1,""))</f>
        <v/>
      </c>
      <c r="BH5" s="24" t="str">
        <f>IF(VLOOKUP(BG5,スケジュール設定!$A$4:$C$375,3,FALSE)=0,"",VLOOKUP(BG5,スケジュール設定!$A$4:$C$375,3,FALSE))</f>
        <v/>
      </c>
      <c r="BI5" s="23" t="str">
        <f>IF(BG5&lt;&gt;"",BG5+1,IF(WEEKDAY(BE1,1)=3,BE1,""))</f>
        <v/>
      </c>
      <c r="BJ5" s="24" t="str">
        <f>IF(VLOOKUP(BI5,スケジュール設定!$A$4:$C$375,3,FALSE)=0,"",VLOOKUP(BI5,スケジュール設定!$A$4:$C$375,3,FALSE))</f>
        <v/>
      </c>
      <c r="BK5" s="23">
        <f>IF(BI5&lt;&gt;"",BI5+1,IF(WEEKDAY(BE1,1)=4,BE1,""))</f>
        <v>43586</v>
      </c>
      <c r="BL5" s="24" t="str">
        <f>IF(VLOOKUP(BK5,スケジュール設定!$A$4:$C$375,3,FALSE)=0,"",VLOOKUP(BK5,スケジュール設定!$A$4:$C$375,3,FALSE))</f>
        <v>祝日</v>
      </c>
      <c r="BM5" s="23">
        <f>IF(BK5&lt;&gt;"",BK5+1,IF(WEEKDAY(BE1,1)=5,BE1,""))</f>
        <v>43587</v>
      </c>
      <c r="BN5" s="24" t="str">
        <f>IF(VLOOKUP(BM5,スケジュール設定!$A$4:$C$375,3,FALSE)=0,"",VLOOKUP(BM5,スケジュール設定!$A$4:$C$375,3,FALSE))</f>
        <v>国民の休日</v>
      </c>
      <c r="BO5" s="23">
        <f>IF(BM5&lt;&gt;"",BM5+1,IF(WEEKDAY(BE1,1)=6,BE1,""))</f>
        <v>43588</v>
      </c>
      <c r="BP5" s="24" t="str">
        <f>IF(VLOOKUP(BO5,スケジュール設定!$A$4:$C$375,3,FALSE)=0,"",VLOOKUP(BO5,スケジュール設定!$A$4:$C$375,3,FALSE))</f>
        <v>憲法記念日</v>
      </c>
      <c r="BQ5" s="25">
        <f>IF(BO5&lt;&gt;"",BO5+1,IF(WEEKDAY(BE1,1)=7,BE1,""))</f>
        <v>43589</v>
      </c>
      <c r="BR5" s="24" t="str">
        <f>IF(VLOOKUP(BQ5,スケジュール設定!$A$4:$C$375,3,FALSE)=0,"",VLOOKUP(BQ5,スケジュール設定!$A$4:$C$375,3,FALSE))</f>
        <v>みどりの日</v>
      </c>
      <c r="BS5" s="23" t="str">
        <f>IF(WEEKDAY(BS1,1)=1,BS1,"")</f>
        <v/>
      </c>
      <c r="BT5" s="24" t="str">
        <f>IF(VLOOKUP(BS5,スケジュール設定!$A$4:$C$375,3,FALSE)=0,"",VLOOKUP(BS5,スケジュール設定!$A$4:$C$375,3,FALSE))</f>
        <v/>
      </c>
      <c r="BU5" s="23" t="str">
        <f>IF(BS5&lt;&gt;"",BS5+1,IF(WEEKDAY(BS1,1)=2,BS1,""))</f>
        <v/>
      </c>
      <c r="BV5" s="24" t="str">
        <f>IF(VLOOKUP(BU5,スケジュール設定!$A$4:$C$375,3,FALSE)=0,"",VLOOKUP(BU5,スケジュール設定!$A$4:$C$375,3,FALSE))</f>
        <v/>
      </c>
      <c r="BW5" s="23" t="str">
        <f>IF(BU5&lt;&gt;"",BU5+1,IF(WEEKDAY(BS1,1)=3,BS1,""))</f>
        <v/>
      </c>
      <c r="BX5" s="24" t="str">
        <f>IF(VLOOKUP(BW5,スケジュール設定!$A$4:$C$375,3,FALSE)=0,"",VLOOKUP(BW5,スケジュール設定!$A$4:$C$375,3,FALSE))</f>
        <v/>
      </c>
      <c r="BY5" s="23" t="str">
        <f>IF(BW5&lt;&gt;"",BW5+1,IF(WEEKDAY(BS1,1)=4,BS1,""))</f>
        <v/>
      </c>
      <c r="BZ5" s="24" t="str">
        <f>IF(VLOOKUP(BY5,スケジュール設定!$A$4:$C$375,3,FALSE)=0,"",VLOOKUP(BY5,スケジュール設定!$A$4:$C$375,3,FALSE))</f>
        <v/>
      </c>
      <c r="CA5" s="23" t="str">
        <f>IF(BY5&lt;&gt;"",BY5+1,IF(WEEKDAY(BS1,1)=5,BS1,""))</f>
        <v/>
      </c>
      <c r="CB5" s="24" t="str">
        <f>IF(VLOOKUP(CA5,スケジュール設定!$A$4:$C$375,3,FALSE)=0,"",VLOOKUP(CA5,スケジュール設定!$A$4:$C$375,3,FALSE))</f>
        <v/>
      </c>
      <c r="CC5" s="23" t="str">
        <f>IF(CA5&lt;&gt;"",CA5+1,IF(WEEKDAY(BS1,1)=6,BS1,""))</f>
        <v/>
      </c>
      <c r="CD5" s="24" t="str">
        <f>IF(VLOOKUP(CC5,スケジュール設定!$A$4:$C$375,3,FALSE)=0,"",VLOOKUP(CC5,スケジュール設定!$A$4:$C$375,3,FALSE))</f>
        <v/>
      </c>
      <c r="CE5" s="25">
        <f>IF(CC5&lt;&gt;"",CC5+1,IF(WEEKDAY(BS1,1)=7,BS1,""))</f>
        <v>43617</v>
      </c>
      <c r="CF5" s="24" t="str">
        <f>IF(VLOOKUP(CE5,スケジュール設定!$A$4:$C$375,3,FALSE)=0,"",VLOOKUP(CE5,スケジュール設定!$A$4:$C$375,3,FALSE))</f>
        <v/>
      </c>
      <c r="CG5" s="23" t="str">
        <f>IF(WEEKDAY(CG1,1)=1,CG1,"")</f>
        <v/>
      </c>
      <c r="CH5" s="24" t="str">
        <f>IF(VLOOKUP(CG5,スケジュール設定!$A$4:$C$375,3,FALSE)=0,"",VLOOKUP(CG5,スケジュール設定!$A$4:$C$375,3,FALSE))</f>
        <v/>
      </c>
      <c r="CI5" s="23">
        <f>IF(CG5&lt;&gt;"",CG5+1,IF(WEEKDAY(CG1,1)=2,CG1,""))</f>
        <v>43647</v>
      </c>
      <c r="CJ5" s="24" t="str">
        <f>IF(VLOOKUP(CI5,スケジュール設定!$A$4:$C$375,3,FALSE)=0,"",VLOOKUP(CI5,スケジュール設定!$A$4:$C$375,3,FALSE))</f>
        <v/>
      </c>
      <c r="CK5" s="23">
        <f>IF(CI5&lt;&gt;"",CI5+1,IF(WEEKDAY(CG1,1)=3,CG1,""))</f>
        <v>43648</v>
      </c>
      <c r="CL5" s="24" t="str">
        <f>IF(VLOOKUP(CK5,スケジュール設定!$A$4:$C$375,3,FALSE)=0,"",VLOOKUP(CK5,スケジュール設定!$A$4:$C$375,3,FALSE))</f>
        <v/>
      </c>
      <c r="CM5" s="23">
        <f>IF(CK5&lt;&gt;"",CK5+1,IF(WEEKDAY(CG1,1)=4,CG1,""))</f>
        <v>43649</v>
      </c>
      <c r="CN5" s="24" t="str">
        <f>IF(VLOOKUP(CM5,スケジュール設定!$A$4:$C$375,3,FALSE)=0,"",VLOOKUP(CM5,スケジュール設定!$A$4:$C$375,3,FALSE))</f>
        <v/>
      </c>
      <c r="CO5" s="23">
        <f>IF(CM5&lt;&gt;"",CM5+1,IF(WEEKDAY(CG1,1)=5,CG1,""))</f>
        <v>43650</v>
      </c>
      <c r="CP5" s="24" t="str">
        <f>IF(VLOOKUP(CO5,スケジュール設定!$A$4:$C$375,3,FALSE)=0,"",VLOOKUP(CO5,スケジュール設定!$A$4:$C$375,3,FALSE))</f>
        <v/>
      </c>
      <c r="CQ5" s="23">
        <f>IF(CO5&lt;&gt;"",CO5+1,IF(WEEKDAY(CG1,1)=6,CG1,""))</f>
        <v>43651</v>
      </c>
      <c r="CR5" s="24" t="str">
        <f>IF(VLOOKUP(CQ5,スケジュール設定!$A$4:$C$375,3,FALSE)=0,"",VLOOKUP(CQ5,スケジュール設定!$A$4:$C$375,3,FALSE))</f>
        <v/>
      </c>
      <c r="CS5" s="25">
        <f>IF(CQ5&lt;&gt;"",CQ5+1,IF(WEEKDAY(CG1,1)=7,CG1,""))</f>
        <v>43652</v>
      </c>
      <c r="CT5" s="24" t="str">
        <f>IF(VLOOKUP(CS5,スケジュール設定!$A$4:$C$375,3,FALSE)=0,"",VLOOKUP(CS5,スケジュール設定!$A$4:$C$375,3,FALSE))</f>
        <v/>
      </c>
      <c r="CU5" s="23" t="str">
        <f>IF(WEEKDAY(CU1,1)=1,CU1,"")</f>
        <v/>
      </c>
      <c r="CV5" s="24" t="str">
        <f>IF(VLOOKUP(CU5,スケジュール設定!$A$4:$C$375,3,FALSE)=0,"",VLOOKUP(CU5,スケジュール設定!$A$4:$C$375,3,FALSE))</f>
        <v/>
      </c>
      <c r="CW5" s="23" t="str">
        <f>IF(CU5&lt;&gt;"",CU5+1,IF(WEEKDAY(CU1,1)=2,CU1,""))</f>
        <v/>
      </c>
      <c r="CX5" s="24" t="str">
        <f>IF(VLOOKUP(CW5,スケジュール設定!$A$4:$C$375,3,FALSE)=0,"",VLOOKUP(CW5,スケジュール設定!$A$4:$C$375,3,FALSE))</f>
        <v/>
      </c>
      <c r="CY5" s="23" t="str">
        <f>IF(CW5&lt;&gt;"",CW5+1,IF(WEEKDAY(CU1,1)=3,CU1,""))</f>
        <v/>
      </c>
      <c r="CZ5" s="24" t="str">
        <f>IF(VLOOKUP(CY5,スケジュール設定!$A$4:$C$375,3,FALSE)=0,"",VLOOKUP(CY5,スケジュール設定!$A$4:$C$375,3,FALSE))</f>
        <v/>
      </c>
      <c r="DA5" s="23" t="str">
        <f>IF(CY5&lt;&gt;"",CY5+1,IF(WEEKDAY(CU1,1)=4,CU1,""))</f>
        <v/>
      </c>
      <c r="DB5" s="24" t="str">
        <f>IF(VLOOKUP(DA5,スケジュール設定!$A$4:$C$375,3,FALSE)=0,"",VLOOKUP(DA5,スケジュール設定!$A$4:$C$375,3,FALSE))</f>
        <v/>
      </c>
      <c r="DC5" s="23">
        <f>IF(DA5&lt;&gt;"",DA5+1,IF(WEEKDAY(CU1,1)=5,CU1,""))</f>
        <v>43678</v>
      </c>
      <c r="DD5" s="24" t="str">
        <f>IF(VLOOKUP(DC5,スケジュール設定!$A$4:$C$375,3,FALSE)=0,"",VLOOKUP(DC5,スケジュール設定!$A$4:$C$375,3,FALSE))</f>
        <v/>
      </c>
      <c r="DE5" s="23">
        <f>IF(DC5&lt;&gt;"",DC5+1,IF(WEEKDAY(CU1,1)=6,CU1,""))</f>
        <v>43679</v>
      </c>
      <c r="DF5" s="24" t="str">
        <f>IF(VLOOKUP(DE5,スケジュール設定!$A$4:$C$375,3,FALSE)=0,"",VLOOKUP(DE5,スケジュール設定!$A$4:$C$375,3,FALSE))</f>
        <v/>
      </c>
      <c r="DG5" s="25">
        <f>IF(DE5&lt;&gt;"",DE5+1,IF(WEEKDAY(CU1,1)=7,CU1,""))</f>
        <v>43680</v>
      </c>
      <c r="DH5" s="24" t="str">
        <f>IF(VLOOKUP(DG5,スケジュール設定!$A$4:$C$375,3,FALSE)=0,"",VLOOKUP(DG5,スケジュール設定!$A$4:$C$375,3,FALSE))</f>
        <v/>
      </c>
      <c r="DI5" s="23">
        <f>IF(WEEKDAY(DI1,1)=1,DI1,"")</f>
        <v>43709</v>
      </c>
      <c r="DJ5" s="24" t="str">
        <f>IF(VLOOKUP(DI5,スケジュール設定!$A$4:$C$375,3,FALSE)=0,"",VLOOKUP(DI5,スケジュール設定!$A$4:$C$375,3,FALSE))</f>
        <v/>
      </c>
      <c r="DK5" s="23">
        <f>IF(DI5&lt;&gt;"",DI5+1,IF(WEEKDAY(DI1,1)=2,DI1,""))</f>
        <v>43710</v>
      </c>
      <c r="DL5" s="24" t="str">
        <f>IF(VLOOKUP(DK5,スケジュール設定!$A$4:$C$375,3,FALSE)=0,"",VLOOKUP(DK5,スケジュール設定!$A$4:$C$375,3,FALSE))</f>
        <v/>
      </c>
      <c r="DM5" s="23">
        <f>IF(DK5&lt;&gt;"",DK5+1,IF(WEEKDAY(DI1,1)=3,DI1,""))</f>
        <v>43711</v>
      </c>
      <c r="DN5" s="24" t="str">
        <f>IF(VLOOKUP(DM5,スケジュール設定!$A$4:$C$375,3,FALSE)=0,"",VLOOKUP(DM5,スケジュール設定!$A$4:$C$375,3,FALSE))</f>
        <v/>
      </c>
      <c r="DO5" s="23">
        <f>IF(DM5&lt;&gt;"",DM5+1,IF(WEEKDAY(DI1,1)=4,DI1,""))</f>
        <v>43712</v>
      </c>
      <c r="DP5" s="24" t="str">
        <f>IF(VLOOKUP(DO5,スケジュール設定!$A$4:$C$375,3,FALSE)=0,"",VLOOKUP(DO5,スケジュール設定!$A$4:$C$375,3,FALSE))</f>
        <v/>
      </c>
      <c r="DQ5" s="23">
        <f>IF(DO5&lt;&gt;"",DO5+1,IF(WEEKDAY(DI1,1)=5,DI1,""))</f>
        <v>43713</v>
      </c>
      <c r="DR5" s="24" t="str">
        <f>IF(VLOOKUP(DQ5,スケジュール設定!$A$4:$C$375,3,FALSE)=0,"",VLOOKUP(DQ5,スケジュール設定!$A$4:$C$375,3,FALSE))</f>
        <v/>
      </c>
      <c r="DS5" s="23">
        <f>IF(DQ5&lt;&gt;"",DQ5+1,IF(WEEKDAY(DI1,1)=6,DI1,""))</f>
        <v>43714</v>
      </c>
      <c r="DT5" s="24" t="str">
        <f>IF(VLOOKUP(DS5,スケジュール設定!$A$4:$C$375,3,FALSE)=0,"",VLOOKUP(DS5,スケジュール設定!$A$4:$C$375,3,FALSE))</f>
        <v/>
      </c>
      <c r="DU5" s="25">
        <f>IF(DS5&lt;&gt;"",DS5+1,IF(WEEKDAY(DI1,1)=7,DI1,""))</f>
        <v>43715</v>
      </c>
      <c r="DV5" s="24" t="str">
        <f>IF(VLOOKUP(DU5,スケジュール設定!$A$4:$C$375,3,FALSE)=0,"",VLOOKUP(DU5,スケジュール設定!$A$4:$C$375,3,FALSE))</f>
        <v/>
      </c>
      <c r="DW5" s="23" t="str">
        <f>IF(WEEKDAY(DW1,1)=1,DW1,"")</f>
        <v/>
      </c>
      <c r="DX5" s="24" t="str">
        <f>IF(VLOOKUP(DW5,スケジュール設定!$A$4:$C$375,3,FALSE)=0,"",VLOOKUP(DW5,スケジュール設定!$A$4:$C$375,3,FALSE))</f>
        <v/>
      </c>
      <c r="DY5" s="23" t="str">
        <f>IF(DW5&lt;&gt;"",DW5+1,IF(WEEKDAY(DW1,1)=2,DW1,""))</f>
        <v/>
      </c>
      <c r="DZ5" s="24" t="str">
        <f>IF(VLOOKUP(DY5,スケジュール設定!$A$4:$C$375,3,FALSE)=0,"",VLOOKUP(DY5,スケジュール設定!$A$4:$C$375,3,FALSE))</f>
        <v/>
      </c>
      <c r="EA5" s="23">
        <f>IF(DY5&lt;&gt;"",DY5+1,IF(WEEKDAY(DW1,1)=3,DW1,""))</f>
        <v>43739</v>
      </c>
      <c r="EB5" s="24" t="str">
        <f>IF(VLOOKUP(EA5,スケジュール設定!$A$4:$C$375,3,FALSE)=0,"",VLOOKUP(EA5,スケジュール設定!$A$4:$C$375,3,FALSE))</f>
        <v/>
      </c>
      <c r="EC5" s="23">
        <f>IF(EA5&lt;&gt;"",EA5+1,IF(WEEKDAY(DW1,1)=4,DW1,""))</f>
        <v>43740</v>
      </c>
      <c r="ED5" s="24" t="str">
        <f>IF(VLOOKUP(EC5,スケジュール設定!$A$4:$C$375,3,FALSE)=0,"",VLOOKUP(EC5,スケジュール設定!$A$4:$C$375,3,FALSE))</f>
        <v/>
      </c>
      <c r="EE5" s="23">
        <f>IF(EC5&lt;&gt;"",EC5+1,IF(WEEKDAY(DW1,1)=5,DW1,""))</f>
        <v>43741</v>
      </c>
      <c r="EF5" s="24" t="str">
        <f>IF(VLOOKUP(EE5,スケジュール設定!$A$4:$C$375,3,FALSE)=0,"",VLOOKUP(EE5,スケジュール設定!$A$4:$C$375,3,FALSE))</f>
        <v/>
      </c>
      <c r="EG5" s="23">
        <f>IF(EE5&lt;&gt;"",EE5+1,IF(WEEKDAY(DW1,1)=6,DW1,""))</f>
        <v>43742</v>
      </c>
      <c r="EH5" s="24" t="str">
        <f>IF(VLOOKUP(EG5,スケジュール設定!$A$4:$C$375,3,FALSE)=0,"",VLOOKUP(EG5,スケジュール設定!$A$4:$C$375,3,FALSE))</f>
        <v/>
      </c>
      <c r="EI5" s="25">
        <f>IF(EG5&lt;&gt;"",EG5+1,IF(WEEKDAY(DW1,1)=7,DW1,""))</f>
        <v>43743</v>
      </c>
      <c r="EJ5" s="24" t="str">
        <f>IF(VLOOKUP(EI5,スケジュール設定!$A$4:$C$375,3,FALSE)=0,"",VLOOKUP(EI5,スケジュール設定!$A$4:$C$375,3,FALSE))</f>
        <v/>
      </c>
      <c r="EK5" s="23" t="str">
        <f>IF(WEEKDAY(EK1,1)=1,EK1,"")</f>
        <v/>
      </c>
      <c r="EL5" s="24" t="str">
        <f>IF(VLOOKUP(EK5,スケジュール設定!$A$4:$C$375,3,FALSE)=0,"",VLOOKUP(EK5,スケジュール設定!$A$4:$C$375,3,FALSE))</f>
        <v/>
      </c>
      <c r="EM5" s="23" t="str">
        <f>IF(EK5&lt;&gt;"",EK5+1,IF(WEEKDAY(EK1,1)=2,EK1,""))</f>
        <v/>
      </c>
      <c r="EN5" s="24" t="str">
        <f>IF(VLOOKUP(EM5,スケジュール設定!$A$4:$C$375,3,FALSE)=0,"",VLOOKUP(EM5,スケジュール設定!$A$4:$C$375,3,FALSE))</f>
        <v/>
      </c>
      <c r="EO5" s="23" t="str">
        <f>IF(EM5&lt;&gt;"",EM5+1,IF(WEEKDAY(EK1,1)=3,EK1,""))</f>
        <v/>
      </c>
      <c r="EP5" s="24" t="str">
        <f>IF(VLOOKUP(EO5,スケジュール設定!$A$4:$C$375,3,FALSE)=0,"",VLOOKUP(EO5,スケジュール設定!$A$4:$C$375,3,FALSE))</f>
        <v/>
      </c>
      <c r="EQ5" s="23" t="str">
        <f>IF(EO5&lt;&gt;"",EO5+1,IF(WEEKDAY(EK1,1)=4,EK1,""))</f>
        <v/>
      </c>
      <c r="ER5" s="24" t="str">
        <f>IF(VLOOKUP(EQ5,スケジュール設定!$A$4:$C$375,3,FALSE)=0,"",VLOOKUP(EQ5,スケジュール設定!$A$4:$C$375,3,FALSE))</f>
        <v/>
      </c>
      <c r="ES5" s="23" t="str">
        <f>IF(EQ5&lt;&gt;"",EQ5+1,IF(WEEKDAY(EK1,1)=5,EK1,""))</f>
        <v/>
      </c>
      <c r="ET5" s="24" t="str">
        <f>IF(VLOOKUP(ES5,スケジュール設定!$A$4:$C$375,3,FALSE)=0,"",VLOOKUP(ES5,スケジュール設定!$A$4:$C$375,3,FALSE))</f>
        <v/>
      </c>
      <c r="EU5" s="23">
        <f>IF(ES5&lt;&gt;"",ES5+1,IF(WEEKDAY(EK1,1)=6,EK1,""))</f>
        <v>43770</v>
      </c>
      <c r="EV5" s="24" t="str">
        <f>IF(VLOOKUP(EU5,スケジュール設定!$A$4:$C$375,3,FALSE)=0,"",VLOOKUP(EU5,スケジュール設定!$A$4:$C$375,3,FALSE))</f>
        <v/>
      </c>
      <c r="EW5" s="25">
        <f>IF(EU5&lt;&gt;"",EU5+1,IF(WEEKDAY(EK1,1)=7,EK1,""))</f>
        <v>43771</v>
      </c>
      <c r="EX5" s="24" t="str">
        <f>IF(VLOOKUP(EW5,スケジュール設定!$A$4:$C$375,3,FALSE)=0,"",VLOOKUP(EW5,スケジュール設定!$A$4:$C$375,3,FALSE))</f>
        <v/>
      </c>
      <c r="EY5" s="23">
        <f>IF(WEEKDAY(EY1,1)=1,EY1,"")</f>
        <v>43800</v>
      </c>
      <c r="EZ5" s="24" t="str">
        <f>IF(VLOOKUP(EY5,スケジュール設定!$A$4:$C$375,3,FALSE)=0,"",VLOOKUP(EY5,スケジュール設定!$A$4:$C$375,3,FALSE))</f>
        <v/>
      </c>
      <c r="FA5" s="23">
        <f>IF(EY5&lt;&gt;"",EY5+1,IF(WEEKDAY(EY1,1)=2,EY1,""))</f>
        <v>43801</v>
      </c>
      <c r="FB5" s="24" t="str">
        <f>IF(VLOOKUP(FA5,スケジュール設定!$A$4:$C$375,3,FALSE)=0,"",VLOOKUP(FA5,スケジュール設定!$A$4:$C$375,3,FALSE))</f>
        <v/>
      </c>
      <c r="FC5" s="23">
        <f>IF(FA5&lt;&gt;"",FA5+1,IF(WEEKDAY(EY1,1)=3,EY1,""))</f>
        <v>43802</v>
      </c>
      <c r="FD5" s="24" t="str">
        <f>IF(VLOOKUP(FC5,スケジュール設定!$A$4:$C$375,3,FALSE)=0,"",VLOOKUP(FC5,スケジュール設定!$A$4:$C$375,3,FALSE))</f>
        <v/>
      </c>
      <c r="FE5" s="23">
        <f>IF(FC5&lt;&gt;"",FC5+1,IF(WEEKDAY(EY1,1)=4,EY1,""))</f>
        <v>43803</v>
      </c>
      <c r="FF5" s="24" t="str">
        <f>IF(VLOOKUP(FE5,スケジュール設定!$A$4:$C$375,3,FALSE)=0,"",VLOOKUP(FE5,スケジュール設定!$A$4:$C$375,3,FALSE))</f>
        <v/>
      </c>
      <c r="FG5" s="23">
        <f>IF(FE5&lt;&gt;"",FE5+1,IF(WEEKDAY(EY1,1)=5,EY1,""))</f>
        <v>43804</v>
      </c>
      <c r="FH5" s="24" t="str">
        <f>IF(VLOOKUP(FG5,スケジュール設定!$A$4:$C$375,3,FALSE)=0,"",VLOOKUP(FG5,スケジュール設定!$A$4:$C$375,3,FALSE))</f>
        <v/>
      </c>
      <c r="FI5" s="23">
        <f>IF(FG5&lt;&gt;"",FG5+1,IF(WEEKDAY(EY1,1)=6,EY1,""))</f>
        <v>43805</v>
      </c>
      <c r="FJ5" s="24" t="str">
        <f>IF(VLOOKUP(FI5,スケジュール設定!$A$4:$C$375,3,FALSE)=0,"",VLOOKUP(FI5,スケジュール設定!$A$4:$C$375,3,FALSE))</f>
        <v/>
      </c>
      <c r="FK5" s="25">
        <f>IF(FI5&lt;&gt;"",FI5+1,IF(WEEKDAY(EY1,1)=7,EY1,""))</f>
        <v>43806</v>
      </c>
      <c r="FL5" s="24" t="str">
        <f>IF(VLOOKUP(FK5,スケジュール設定!$A$4:$C$375,3,FALSE)=0,"",VLOOKUP(FK5,スケジュール設定!$A$4:$C$375,3,FALSE))</f>
        <v/>
      </c>
    </row>
    <row r="6" spans="1:168" s="30" customFormat="1" ht="84" customHeight="1">
      <c r="A6" s="27">
        <f>M5+1</f>
        <v>43471</v>
      </c>
      <c r="B6" s="28" t="str">
        <f>IF(VLOOKUP(A6,スケジュール設定!$A$4:$C$375,3,FALSE)=0,"",VLOOKUP(A6,スケジュール設定!$A$4:$C$375,3,FALSE))</f>
        <v/>
      </c>
      <c r="C6" s="27">
        <f>A6+1</f>
        <v>43472</v>
      </c>
      <c r="D6" s="28" t="str">
        <f>IF(VLOOKUP(C6,スケジュール設定!$A$4:$C$375,3,FALSE)=0,"",VLOOKUP(C6,スケジュール設定!$A$4:$C$375,3,FALSE))</f>
        <v/>
      </c>
      <c r="E6" s="27">
        <f>C6+1</f>
        <v>43473</v>
      </c>
      <c r="F6" s="28" t="str">
        <f>IF(VLOOKUP(E6,スケジュール設定!$A$4:$C$375,3,FALSE)=0,"",VLOOKUP(E6,スケジュール設定!$A$4:$C$375,3,FALSE))</f>
        <v/>
      </c>
      <c r="G6" s="27">
        <f>E6+1</f>
        <v>43474</v>
      </c>
      <c r="H6" s="28" t="str">
        <f>IF(VLOOKUP(G6,スケジュール設定!$A$4:$C$375,3,FALSE)=0,"",VLOOKUP(G6,スケジュール設定!$A$4:$C$375,3,FALSE))</f>
        <v/>
      </c>
      <c r="I6" s="27">
        <f>G6+1</f>
        <v>43475</v>
      </c>
      <c r="J6" s="28" t="str">
        <f>IF(VLOOKUP(I6,スケジュール設定!$A$4:$C$375,3,FALSE)=0,"",VLOOKUP(I6,スケジュール設定!$A$4:$C$375,3,FALSE))</f>
        <v/>
      </c>
      <c r="K6" s="27">
        <f>I6+1</f>
        <v>43476</v>
      </c>
      <c r="L6" s="28" t="str">
        <f>IF(VLOOKUP(K6,スケジュール設定!$A$4:$C$375,3,FALSE)=0,"",VLOOKUP(K6,スケジュール設定!$A$4:$C$375,3,FALSE))</f>
        <v/>
      </c>
      <c r="M6" s="29">
        <f>K6+1</f>
        <v>43477</v>
      </c>
      <c r="N6" s="28" t="str">
        <f>IF(VLOOKUP(M6,スケジュール設定!$A$4:$C$375,3,FALSE)=0,"",VLOOKUP(M6,スケジュール設定!$A$4:$C$375,3,FALSE))</f>
        <v/>
      </c>
      <c r="O6" s="27">
        <f>AA5+1</f>
        <v>43499</v>
      </c>
      <c r="P6" s="28" t="str">
        <f>IF(VLOOKUP(O6,スケジュール設定!$A$4:$C$375,3,FALSE)=0,"",VLOOKUP(O6,スケジュール設定!$A$4:$C$375,3,FALSE))</f>
        <v/>
      </c>
      <c r="Q6" s="27">
        <f>O6+1</f>
        <v>43500</v>
      </c>
      <c r="R6" s="28" t="str">
        <f>IF(VLOOKUP(Q6,スケジュール設定!$A$4:$C$375,3,FALSE)=0,"",VLOOKUP(Q6,スケジュール設定!$A$4:$C$375,3,FALSE))</f>
        <v/>
      </c>
      <c r="S6" s="27">
        <f>Q6+1</f>
        <v>43501</v>
      </c>
      <c r="T6" s="28" t="str">
        <f>IF(VLOOKUP(S6,スケジュール設定!$A$4:$C$375,3,FALSE)=0,"",VLOOKUP(S6,スケジュール設定!$A$4:$C$375,3,FALSE))</f>
        <v/>
      </c>
      <c r="U6" s="27">
        <f>S6+1</f>
        <v>43502</v>
      </c>
      <c r="V6" s="28" t="str">
        <f>IF(VLOOKUP(U6,スケジュール設定!$A$4:$C$375,3,FALSE)=0,"",VLOOKUP(U6,スケジュール設定!$A$4:$C$375,3,FALSE))</f>
        <v/>
      </c>
      <c r="W6" s="27">
        <f>U6+1</f>
        <v>43503</v>
      </c>
      <c r="X6" s="28" t="str">
        <f>IF(VLOOKUP(W6,スケジュール設定!$A$4:$C$375,3,FALSE)=0,"",VLOOKUP(W6,スケジュール設定!$A$4:$C$375,3,FALSE))</f>
        <v/>
      </c>
      <c r="Y6" s="27">
        <f>W6+1</f>
        <v>43504</v>
      </c>
      <c r="Z6" s="28" t="str">
        <f>IF(VLOOKUP(Y6,スケジュール設定!$A$4:$C$375,3,FALSE)=0,"",VLOOKUP(Y6,スケジュール設定!$A$4:$C$375,3,FALSE))</f>
        <v/>
      </c>
      <c r="AA6" s="29">
        <f>Y6+1</f>
        <v>43505</v>
      </c>
      <c r="AB6" s="28" t="str">
        <f>IF(VLOOKUP(AA6,スケジュール設定!$A$4:$C$375,3,FALSE)=0,"",VLOOKUP(AA6,スケジュール設定!$A$4:$C$375,3,FALSE))</f>
        <v/>
      </c>
      <c r="AC6" s="27">
        <f>AO5+1</f>
        <v>43527</v>
      </c>
      <c r="AD6" s="28" t="str">
        <f>IF(VLOOKUP(AC6,スケジュール設定!$A$4:$C$375,3,FALSE)=0,"",VLOOKUP(AC6,スケジュール設定!$A$4:$C$375,3,FALSE))</f>
        <v/>
      </c>
      <c r="AE6" s="27">
        <f>AC6+1</f>
        <v>43528</v>
      </c>
      <c r="AF6" s="28" t="str">
        <f>IF(VLOOKUP(AE6,スケジュール設定!$A$4:$C$375,3,FALSE)=0,"",VLOOKUP(AE6,スケジュール設定!$A$4:$C$375,3,FALSE))</f>
        <v/>
      </c>
      <c r="AG6" s="27">
        <f>AE6+1</f>
        <v>43529</v>
      </c>
      <c r="AH6" s="28" t="str">
        <f>IF(VLOOKUP(AG6,スケジュール設定!$A$4:$C$375,3,FALSE)=0,"",VLOOKUP(AG6,スケジュール設定!$A$4:$C$375,3,FALSE))</f>
        <v/>
      </c>
      <c r="AI6" s="27">
        <f>AG6+1</f>
        <v>43530</v>
      </c>
      <c r="AJ6" s="28" t="str">
        <f>IF(VLOOKUP(AI6,スケジュール設定!$A$4:$C$375,3,FALSE)=0,"",VLOOKUP(AI6,スケジュール設定!$A$4:$C$375,3,FALSE))</f>
        <v/>
      </c>
      <c r="AK6" s="27">
        <f>AI6+1</f>
        <v>43531</v>
      </c>
      <c r="AL6" s="28" t="str">
        <f>IF(VLOOKUP(AK6,スケジュール設定!$A$4:$C$375,3,FALSE)=0,"",VLOOKUP(AK6,スケジュール設定!$A$4:$C$375,3,FALSE))</f>
        <v/>
      </c>
      <c r="AM6" s="27">
        <f>AK6+1</f>
        <v>43532</v>
      </c>
      <c r="AN6" s="28" t="str">
        <f>IF(VLOOKUP(AM6,スケジュール設定!$A$4:$C$375,3,FALSE)=0,"",VLOOKUP(AM6,スケジュール設定!$A$4:$C$375,3,FALSE))</f>
        <v/>
      </c>
      <c r="AO6" s="29">
        <f>AM6+1</f>
        <v>43533</v>
      </c>
      <c r="AP6" s="28" t="str">
        <f>IF(VLOOKUP(AO6,スケジュール設定!$A$4:$C$375,3,FALSE)=0,"",VLOOKUP(AO6,スケジュール設定!$A$4:$C$375,3,FALSE))</f>
        <v/>
      </c>
      <c r="AQ6" s="27">
        <f>BC5+1</f>
        <v>43562</v>
      </c>
      <c r="AR6" s="28" t="str">
        <f>IF(VLOOKUP(AQ6,スケジュール設定!$A$4:$C$375,3,FALSE)=0,"",VLOOKUP(AQ6,スケジュール設定!$A$4:$C$375,3,FALSE))</f>
        <v/>
      </c>
      <c r="AS6" s="27">
        <f>AQ6+1</f>
        <v>43563</v>
      </c>
      <c r="AT6" s="28" t="str">
        <f>IF(VLOOKUP(AS6,スケジュール設定!$A$4:$C$375,3,FALSE)=0,"",VLOOKUP(AS6,スケジュール設定!$A$4:$C$375,3,FALSE))</f>
        <v/>
      </c>
      <c r="AU6" s="27">
        <f>AS6+1</f>
        <v>43564</v>
      </c>
      <c r="AV6" s="28" t="str">
        <f>IF(VLOOKUP(AU6,スケジュール設定!$A$4:$C$375,3,FALSE)=0,"",VLOOKUP(AU6,スケジュール設定!$A$4:$C$375,3,FALSE))</f>
        <v/>
      </c>
      <c r="AW6" s="27">
        <f>AU6+1</f>
        <v>43565</v>
      </c>
      <c r="AX6" s="28" t="str">
        <f>IF(VLOOKUP(AW6,スケジュール設定!$A$4:$C$375,3,FALSE)=0,"",VLOOKUP(AW6,スケジュール設定!$A$4:$C$375,3,FALSE))</f>
        <v/>
      </c>
      <c r="AY6" s="27">
        <f>AW6+1</f>
        <v>43566</v>
      </c>
      <c r="AZ6" s="28" t="str">
        <f>IF(VLOOKUP(AY6,スケジュール設定!$A$4:$C$375,3,FALSE)=0,"",VLOOKUP(AY6,スケジュール設定!$A$4:$C$375,3,FALSE))</f>
        <v/>
      </c>
      <c r="BA6" s="27">
        <f>AY6+1</f>
        <v>43567</v>
      </c>
      <c r="BB6" s="28" t="str">
        <f>IF(VLOOKUP(BA6,スケジュール設定!$A$4:$C$375,3,FALSE)=0,"",VLOOKUP(BA6,スケジュール設定!$A$4:$C$375,3,FALSE))</f>
        <v/>
      </c>
      <c r="BC6" s="29">
        <f>BA6+1</f>
        <v>43568</v>
      </c>
      <c r="BD6" s="28" t="str">
        <f>IF(VLOOKUP(BC6,スケジュール設定!$A$4:$C$375,3,FALSE)=0,"",VLOOKUP(BC6,スケジュール設定!$A$4:$C$375,3,FALSE))</f>
        <v/>
      </c>
      <c r="BE6" s="27">
        <f>BQ5+1</f>
        <v>43590</v>
      </c>
      <c r="BF6" s="28" t="str">
        <f>IF(VLOOKUP(BE6,スケジュール設定!$A$4:$C$375,3,FALSE)=0,"",VLOOKUP(BE6,スケジュール設定!$A$4:$C$375,3,FALSE))</f>
        <v>こどもの日</v>
      </c>
      <c r="BG6" s="27">
        <f>BE6+1</f>
        <v>43591</v>
      </c>
      <c r="BH6" s="28" t="str">
        <f>IF(VLOOKUP(BG6,スケジュール設定!$A$4:$C$375,3,FALSE)=0,"",VLOOKUP(BG6,スケジュール設定!$A$4:$C$375,3,FALSE))</f>
        <v>振替休日</v>
      </c>
      <c r="BI6" s="27">
        <f>BG6+1</f>
        <v>43592</v>
      </c>
      <c r="BJ6" s="28" t="str">
        <f>IF(VLOOKUP(BI6,スケジュール設定!$A$4:$C$375,3,FALSE)=0,"",VLOOKUP(BI6,スケジュール設定!$A$4:$C$375,3,FALSE))</f>
        <v/>
      </c>
      <c r="BK6" s="27">
        <f>BI6+1</f>
        <v>43593</v>
      </c>
      <c r="BL6" s="28" t="str">
        <f>IF(VLOOKUP(BK6,スケジュール設定!$A$4:$C$375,3,FALSE)=0,"",VLOOKUP(BK6,スケジュール設定!$A$4:$C$375,3,FALSE))</f>
        <v/>
      </c>
      <c r="BM6" s="27">
        <f>BK6+1</f>
        <v>43594</v>
      </c>
      <c r="BN6" s="28" t="str">
        <f>IF(VLOOKUP(BM6,スケジュール設定!$A$4:$C$375,3,FALSE)=0,"",VLOOKUP(BM6,スケジュール設定!$A$4:$C$375,3,FALSE))</f>
        <v/>
      </c>
      <c r="BO6" s="27">
        <f>BM6+1</f>
        <v>43595</v>
      </c>
      <c r="BP6" s="28" t="str">
        <f>IF(VLOOKUP(BO6,スケジュール設定!$A$4:$C$375,3,FALSE)=0,"",VLOOKUP(BO6,スケジュール設定!$A$4:$C$375,3,FALSE))</f>
        <v/>
      </c>
      <c r="BQ6" s="29">
        <f>BO6+1</f>
        <v>43596</v>
      </c>
      <c r="BR6" s="28" t="str">
        <f>IF(VLOOKUP(BQ6,スケジュール設定!$A$4:$C$375,3,FALSE)=0,"",VLOOKUP(BQ6,スケジュール設定!$A$4:$C$375,3,FALSE))</f>
        <v/>
      </c>
      <c r="BS6" s="27">
        <f>CE5+1</f>
        <v>43618</v>
      </c>
      <c r="BT6" s="28" t="str">
        <f>IF(VLOOKUP(BS6,スケジュール設定!$A$4:$C$375,3,FALSE)=0,"",VLOOKUP(BS6,スケジュール設定!$A$4:$C$375,3,FALSE))</f>
        <v/>
      </c>
      <c r="BU6" s="27">
        <f>BS6+1</f>
        <v>43619</v>
      </c>
      <c r="BV6" s="28" t="str">
        <f>IF(VLOOKUP(BU6,スケジュール設定!$A$4:$C$375,3,FALSE)=0,"",VLOOKUP(BU6,スケジュール設定!$A$4:$C$375,3,FALSE))</f>
        <v/>
      </c>
      <c r="BW6" s="27">
        <f>BU6+1</f>
        <v>43620</v>
      </c>
      <c r="BX6" s="28" t="str">
        <f>IF(VLOOKUP(BW6,スケジュール設定!$A$4:$C$375,3,FALSE)=0,"",VLOOKUP(BW6,スケジュール設定!$A$4:$C$375,3,FALSE))</f>
        <v/>
      </c>
      <c r="BY6" s="27">
        <f>BW6+1</f>
        <v>43621</v>
      </c>
      <c r="BZ6" s="28" t="str">
        <f>IF(VLOOKUP(BY6,スケジュール設定!$A$4:$C$375,3,FALSE)=0,"",VLOOKUP(BY6,スケジュール設定!$A$4:$C$375,3,FALSE))</f>
        <v/>
      </c>
      <c r="CA6" s="27">
        <f>BY6+1</f>
        <v>43622</v>
      </c>
      <c r="CB6" s="28" t="str">
        <f>IF(VLOOKUP(CA6,スケジュール設定!$A$4:$C$375,3,FALSE)=0,"",VLOOKUP(CA6,スケジュール設定!$A$4:$C$375,3,FALSE))</f>
        <v/>
      </c>
      <c r="CC6" s="27">
        <f>CA6+1</f>
        <v>43623</v>
      </c>
      <c r="CD6" s="28" t="str">
        <f>IF(VLOOKUP(CC6,スケジュール設定!$A$4:$C$375,3,FALSE)=0,"",VLOOKUP(CC6,スケジュール設定!$A$4:$C$375,3,FALSE))</f>
        <v/>
      </c>
      <c r="CE6" s="29">
        <f>CC6+1</f>
        <v>43624</v>
      </c>
      <c r="CF6" s="28" t="str">
        <f>IF(VLOOKUP(CE6,スケジュール設定!$A$4:$C$375,3,FALSE)=0,"",VLOOKUP(CE6,スケジュール設定!$A$4:$C$375,3,FALSE))</f>
        <v/>
      </c>
      <c r="CG6" s="27">
        <f>CS5+1</f>
        <v>43653</v>
      </c>
      <c r="CH6" s="28" t="str">
        <f>IF(VLOOKUP(CG6,スケジュール設定!$A$4:$C$375,3,FALSE)=0,"",VLOOKUP(CG6,スケジュール設定!$A$4:$C$375,3,FALSE))</f>
        <v/>
      </c>
      <c r="CI6" s="27">
        <f>CG6+1</f>
        <v>43654</v>
      </c>
      <c r="CJ6" s="28" t="str">
        <f>IF(VLOOKUP(CI6,スケジュール設定!$A$4:$C$375,3,FALSE)=0,"",VLOOKUP(CI6,スケジュール設定!$A$4:$C$375,3,FALSE))</f>
        <v/>
      </c>
      <c r="CK6" s="27">
        <f>CI6+1</f>
        <v>43655</v>
      </c>
      <c r="CL6" s="28" t="str">
        <f>IF(VLOOKUP(CK6,スケジュール設定!$A$4:$C$375,3,FALSE)=0,"",VLOOKUP(CK6,スケジュール設定!$A$4:$C$375,3,FALSE))</f>
        <v/>
      </c>
      <c r="CM6" s="27">
        <f>CK6+1</f>
        <v>43656</v>
      </c>
      <c r="CN6" s="28" t="str">
        <f>IF(VLOOKUP(CM6,スケジュール設定!$A$4:$C$375,3,FALSE)=0,"",VLOOKUP(CM6,スケジュール設定!$A$4:$C$375,3,FALSE))</f>
        <v/>
      </c>
      <c r="CO6" s="27">
        <f>CM6+1</f>
        <v>43657</v>
      </c>
      <c r="CP6" s="28" t="str">
        <f>IF(VLOOKUP(CO6,スケジュール設定!$A$4:$C$375,3,FALSE)=0,"",VLOOKUP(CO6,スケジュール設定!$A$4:$C$375,3,FALSE))</f>
        <v/>
      </c>
      <c r="CQ6" s="27">
        <f>CO6+1</f>
        <v>43658</v>
      </c>
      <c r="CR6" s="28" t="str">
        <f>IF(VLOOKUP(CQ6,スケジュール設定!$A$4:$C$375,3,FALSE)=0,"",VLOOKUP(CQ6,スケジュール設定!$A$4:$C$375,3,FALSE))</f>
        <v/>
      </c>
      <c r="CS6" s="29">
        <f>CQ6+1</f>
        <v>43659</v>
      </c>
      <c r="CT6" s="28" t="str">
        <f>IF(VLOOKUP(CS6,スケジュール設定!$A$4:$C$375,3,FALSE)=0,"",VLOOKUP(CS6,スケジュール設定!$A$4:$C$375,3,FALSE))</f>
        <v/>
      </c>
      <c r="CU6" s="27">
        <f>DG5+1</f>
        <v>43681</v>
      </c>
      <c r="CV6" s="28" t="str">
        <f>IF(VLOOKUP(CU6,スケジュール設定!$A$4:$C$375,3,FALSE)=0,"",VLOOKUP(CU6,スケジュール設定!$A$4:$C$375,3,FALSE))</f>
        <v/>
      </c>
      <c r="CW6" s="27">
        <f>CU6+1</f>
        <v>43682</v>
      </c>
      <c r="CX6" s="28" t="str">
        <f>IF(VLOOKUP(CW6,スケジュール設定!$A$4:$C$375,3,FALSE)=0,"",VLOOKUP(CW6,スケジュール設定!$A$4:$C$375,3,FALSE))</f>
        <v/>
      </c>
      <c r="CY6" s="27">
        <f>CW6+1</f>
        <v>43683</v>
      </c>
      <c r="CZ6" s="28" t="str">
        <f>IF(VLOOKUP(CY6,スケジュール設定!$A$4:$C$375,3,FALSE)=0,"",VLOOKUP(CY6,スケジュール設定!$A$4:$C$375,3,FALSE))</f>
        <v/>
      </c>
      <c r="DA6" s="27">
        <f>CY6+1</f>
        <v>43684</v>
      </c>
      <c r="DB6" s="28" t="str">
        <f>IF(VLOOKUP(DA6,スケジュール設定!$A$4:$C$375,3,FALSE)=0,"",VLOOKUP(DA6,スケジュール設定!$A$4:$C$375,3,FALSE))</f>
        <v/>
      </c>
      <c r="DC6" s="27">
        <f>DA6+1</f>
        <v>43685</v>
      </c>
      <c r="DD6" s="28" t="str">
        <f>IF(VLOOKUP(DC6,スケジュール設定!$A$4:$C$375,3,FALSE)=0,"",VLOOKUP(DC6,スケジュール設定!$A$4:$C$375,3,FALSE))</f>
        <v/>
      </c>
      <c r="DE6" s="27">
        <f>DC6+1</f>
        <v>43686</v>
      </c>
      <c r="DF6" s="28" t="str">
        <f>IF(VLOOKUP(DE6,スケジュール設定!$A$4:$C$375,3,FALSE)=0,"",VLOOKUP(DE6,スケジュール設定!$A$4:$C$375,3,FALSE))</f>
        <v/>
      </c>
      <c r="DG6" s="29">
        <f>DE6+1</f>
        <v>43687</v>
      </c>
      <c r="DH6" s="28" t="str">
        <f>IF(VLOOKUP(DG6,スケジュール設定!$A$4:$C$375,3,FALSE)=0,"",VLOOKUP(DG6,スケジュール設定!$A$4:$C$375,3,FALSE))</f>
        <v/>
      </c>
      <c r="DI6" s="27">
        <f>DU5+1</f>
        <v>43716</v>
      </c>
      <c r="DJ6" s="28" t="str">
        <f>IF(VLOOKUP(DI6,スケジュール設定!$A$4:$C$375,3,FALSE)=0,"",VLOOKUP(DI6,スケジュール設定!$A$4:$C$375,3,FALSE))</f>
        <v/>
      </c>
      <c r="DK6" s="27">
        <f>DI6+1</f>
        <v>43717</v>
      </c>
      <c r="DL6" s="28" t="str">
        <f>IF(VLOOKUP(DK6,スケジュール設定!$A$4:$C$375,3,FALSE)=0,"",VLOOKUP(DK6,スケジュール設定!$A$4:$C$375,3,FALSE))</f>
        <v/>
      </c>
      <c r="DM6" s="27">
        <f>DK6+1</f>
        <v>43718</v>
      </c>
      <c r="DN6" s="28" t="str">
        <f>IF(VLOOKUP(DM6,スケジュール設定!$A$4:$C$375,3,FALSE)=0,"",VLOOKUP(DM6,スケジュール設定!$A$4:$C$375,3,FALSE))</f>
        <v/>
      </c>
      <c r="DO6" s="27">
        <f>DM6+1</f>
        <v>43719</v>
      </c>
      <c r="DP6" s="28" t="str">
        <f>IF(VLOOKUP(DO6,スケジュール設定!$A$4:$C$375,3,FALSE)=0,"",VLOOKUP(DO6,スケジュール設定!$A$4:$C$375,3,FALSE))</f>
        <v/>
      </c>
      <c r="DQ6" s="27">
        <f>DO6+1</f>
        <v>43720</v>
      </c>
      <c r="DR6" s="28" t="str">
        <f>IF(VLOOKUP(DQ6,スケジュール設定!$A$4:$C$375,3,FALSE)=0,"",VLOOKUP(DQ6,スケジュール設定!$A$4:$C$375,3,FALSE))</f>
        <v/>
      </c>
      <c r="DS6" s="27">
        <f>DQ6+1</f>
        <v>43721</v>
      </c>
      <c r="DT6" s="28" t="str">
        <f>IF(VLOOKUP(DS6,スケジュール設定!$A$4:$C$375,3,FALSE)=0,"",VLOOKUP(DS6,スケジュール設定!$A$4:$C$375,3,FALSE))</f>
        <v/>
      </c>
      <c r="DU6" s="29">
        <f>DS6+1</f>
        <v>43722</v>
      </c>
      <c r="DV6" s="28" t="str">
        <f>IF(VLOOKUP(DU6,スケジュール設定!$A$4:$C$375,3,FALSE)=0,"",VLOOKUP(DU6,スケジュール設定!$A$4:$C$375,3,FALSE))</f>
        <v/>
      </c>
      <c r="DW6" s="27">
        <f>EI5+1</f>
        <v>43744</v>
      </c>
      <c r="DX6" s="28" t="str">
        <f>IF(VLOOKUP(DW6,スケジュール設定!$A$4:$C$375,3,FALSE)=0,"",VLOOKUP(DW6,スケジュール設定!$A$4:$C$375,3,FALSE))</f>
        <v/>
      </c>
      <c r="DY6" s="27">
        <f>DW6+1</f>
        <v>43745</v>
      </c>
      <c r="DZ6" s="28" t="str">
        <f>IF(VLOOKUP(DY6,スケジュール設定!$A$4:$C$375,3,FALSE)=0,"",VLOOKUP(DY6,スケジュール設定!$A$4:$C$375,3,FALSE))</f>
        <v/>
      </c>
      <c r="EA6" s="27">
        <f>DY6+1</f>
        <v>43746</v>
      </c>
      <c r="EB6" s="28" t="str">
        <f>IF(VLOOKUP(EA6,スケジュール設定!$A$4:$C$375,3,FALSE)=0,"",VLOOKUP(EA6,スケジュール設定!$A$4:$C$375,3,FALSE))</f>
        <v/>
      </c>
      <c r="EC6" s="27">
        <f>EA6+1</f>
        <v>43747</v>
      </c>
      <c r="ED6" s="28" t="str">
        <f>IF(VLOOKUP(EC6,スケジュール設定!$A$4:$C$375,3,FALSE)=0,"",VLOOKUP(EC6,スケジュール設定!$A$4:$C$375,3,FALSE))</f>
        <v/>
      </c>
      <c r="EE6" s="27">
        <f>EC6+1</f>
        <v>43748</v>
      </c>
      <c r="EF6" s="28" t="str">
        <f>IF(VLOOKUP(EE6,スケジュール設定!$A$4:$C$375,3,FALSE)=0,"",VLOOKUP(EE6,スケジュール設定!$A$4:$C$375,3,FALSE))</f>
        <v/>
      </c>
      <c r="EG6" s="27">
        <f>EE6+1</f>
        <v>43749</v>
      </c>
      <c r="EH6" s="28" t="str">
        <f>IF(VLOOKUP(EG6,スケジュール設定!$A$4:$C$375,3,FALSE)=0,"",VLOOKUP(EG6,スケジュール設定!$A$4:$C$375,3,FALSE))</f>
        <v/>
      </c>
      <c r="EI6" s="29">
        <f>EG6+1</f>
        <v>43750</v>
      </c>
      <c r="EJ6" s="28" t="str">
        <f>IF(VLOOKUP(EI6,スケジュール設定!$A$4:$C$375,3,FALSE)=0,"",VLOOKUP(EI6,スケジュール設定!$A$4:$C$375,3,FALSE))</f>
        <v/>
      </c>
      <c r="EK6" s="27">
        <f>EW5+1</f>
        <v>43772</v>
      </c>
      <c r="EL6" s="28" t="str">
        <f>IF(VLOOKUP(EK6,スケジュール設定!$A$4:$C$375,3,FALSE)=0,"",VLOOKUP(EK6,スケジュール設定!$A$4:$C$375,3,FALSE))</f>
        <v>文化の日</v>
      </c>
      <c r="EM6" s="27">
        <f>EK6+1</f>
        <v>43773</v>
      </c>
      <c r="EN6" s="28" t="str">
        <f>IF(VLOOKUP(EM6,スケジュール設定!$A$4:$C$375,3,FALSE)=0,"",VLOOKUP(EM6,スケジュール設定!$A$4:$C$375,3,FALSE))</f>
        <v>振替休日</v>
      </c>
      <c r="EO6" s="27">
        <f>EM6+1</f>
        <v>43774</v>
      </c>
      <c r="EP6" s="28" t="str">
        <f>IF(VLOOKUP(EO6,スケジュール設定!$A$4:$C$375,3,FALSE)=0,"",VLOOKUP(EO6,スケジュール設定!$A$4:$C$375,3,FALSE))</f>
        <v/>
      </c>
      <c r="EQ6" s="27">
        <f>EO6+1</f>
        <v>43775</v>
      </c>
      <c r="ER6" s="28" t="str">
        <f>IF(VLOOKUP(EQ6,スケジュール設定!$A$4:$C$375,3,FALSE)=0,"",VLOOKUP(EQ6,スケジュール設定!$A$4:$C$375,3,FALSE))</f>
        <v/>
      </c>
      <c r="ES6" s="27">
        <f>EQ6+1</f>
        <v>43776</v>
      </c>
      <c r="ET6" s="28" t="str">
        <f>IF(VLOOKUP(ES6,スケジュール設定!$A$4:$C$375,3,FALSE)=0,"",VLOOKUP(ES6,スケジュール設定!$A$4:$C$375,3,FALSE))</f>
        <v/>
      </c>
      <c r="EU6" s="27">
        <f>ES6+1</f>
        <v>43777</v>
      </c>
      <c r="EV6" s="28" t="str">
        <f>IF(VLOOKUP(EU6,スケジュール設定!$A$4:$C$375,3,FALSE)=0,"",VLOOKUP(EU6,スケジュール設定!$A$4:$C$375,3,FALSE))</f>
        <v/>
      </c>
      <c r="EW6" s="29">
        <f>EU6+1</f>
        <v>43778</v>
      </c>
      <c r="EX6" s="28" t="str">
        <f>IF(VLOOKUP(EW6,スケジュール設定!$A$4:$C$375,3,FALSE)=0,"",VLOOKUP(EW6,スケジュール設定!$A$4:$C$375,3,FALSE))</f>
        <v/>
      </c>
      <c r="EY6" s="27">
        <f>FK5+1</f>
        <v>43807</v>
      </c>
      <c r="EZ6" s="28" t="str">
        <f>IF(VLOOKUP(EY6,スケジュール設定!$A$4:$C$375,3,FALSE)=0,"",VLOOKUP(EY6,スケジュール設定!$A$4:$C$375,3,FALSE))</f>
        <v/>
      </c>
      <c r="FA6" s="27">
        <f>EY6+1</f>
        <v>43808</v>
      </c>
      <c r="FB6" s="28" t="str">
        <f>IF(VLOOKUP(FA6,スケジュール設定!$A$4:$C$375,3,FALSE)=0,"",VLOOKUP(FA6,スケジュール設定!$A$4:$C$375,3,FALSE))</f>
        <v/>
      </c>
      <c r="FC6" s="27">
        <f>FA6+1</f>
        <v>43809</v>
      </c>
      <c r="FD6" s="28" t="str">
        <f>IF(VLOOKUP(FC6,スケジュール設定!$A$4:$C$375,3,FALSE)=0,"",VLOOKUP(FC6,スケジュール設定!$A$4:$C$375,3,FALSE))</f>
        <v/>
      </c>
      <c r="FE6" s="27">
        <f>FC6+1</f>
        <v>43810</v>
      </c>
      <c r="FF6" s="28" t="str">
        <f>IF(VLOOKUP(FE6,スケジュール設定!$A$4:$C$375,3,FALSE)=0,"",VLOOKUP(FE6,スケジュール設定!$A$4:$C$375,3,FALSE))</f>
        <v/>
      </c>
      <c r="FG6" s="27">
        <f>FE6+1</f>
        <v>43811</v>
      </c>
      <c r="FH6" s="28" t="str">
        <f>IF(VLOOKUP(FG6,スケジュール設定!$A$4:$C$375,3,FALSE)=0,"",VLOOKUP(FG6,スケジュール設定!$A$4:$C$375,3,FALSE))</f>
        <v/>
      </c>
      <c r="FI6" s="27">
        <f>FG6+1</f>
        <v>43812</v>
      </c>
      <c r="FJ6" s="28" t="str">
        <f>IF(VLOOKUP(FI6,スケジュール設定!$A$4:$C$375,3,FALSE)=0,"",VLOOKUP(FI6,スケジュール設定!$A$4:$C$375,3,FALSE))</f>
        <v/>
      </c>
      <c r="FK6" s="29">
        <f>FI6+1</f>
        <v>43813</v>
      </c>
      <c r="FL6" s="28" t="str">
        <f>IF(VLOOKUP(FK6,スケジュール設定!$A$4:$C$375,3,FALSE)=0,"",VLOOKUP(FK6,スケジュール設定!$A$4:$C$375,3,FALSE))</f>
        <v/>
      </c>
    </row>
    <row r="7" spans="1:168" s="30" customFormat="1" ht="84" customHeight="1">
      <c r="A7" s="23">
        <f>M6+1</f>
        <v>43478</v>
      </c>
      <c r="B7" s="28" t="str">
        <f>IF(VLOOKUP(A7,スケジュール設定!$A$4:$C$375,3,FALSE)=0,"",VLOOKUP(A7,スケジュール設定!$A$4:$C$375,3,FALSE))</f>
        <v/>
      </c>
      <c r="C7" s="23">
        <f>A7+1</f>
        <v>43479</v>
      </c>
      <c r="D7" s="28" t="str">
        <f>IF(VLOOKUP(C7,スケジュール設定!$A$4:$C$375,3,FALSE)=0,"",VLOOKUP(C7,スケジュール設定!$A$4:$C$375,3,FALSE))</f>
        <v>成人の日</v>
      </c>
      <c r="E7" s="23">
        <f>C7+1</f>
        <v>43480</v>
      </c>
      <c r="F7" s="28" t="str">
        <f>IF(VLOOKUP(E7,スケジュール設定!$A$4:$C$375,3,FALSE)=0,"",VLOOKUP(E7,スケジュール設定!$A$4:$C$375,3,FALSE))</f>
        <v/>
      </c>
      <c r="G7" s="23">
        <f>E7+1</f>
        <v>43481</v>
      </c>
      <c r="H7" s="28" t="str">
        <f>IF(VLOOKUP(G7,スケジュール設定!$A$4:$C$375,3,FALSE)=0,"",VLOOKUP(G7,スケジュール設定!$A$4:$C$375,3,FALSE))</f>
        <v/>
      </c>
      <c r="I7" s="23">
        <f>G7+1</f>
        <v>43482</v>
      </c>
      <c r="J7" s="28" t="str">
        <f>IF(VLOOKUP(I7,スケジュール設定!$A$4:$C$375,3,FALSE)=0,"",VLOOKUP(I7,スケジュール設定!$A$4:$C$375,3,FALSE))</f>
        <v/>
      </c>
      <c r="K7" s="23">
        <f>I7+1</f>
        <v>43483</v>
      </c>
      <c r="L7" s="28" t="str">
        <f>IF(VLOOKUP(K7,スケジュール設定!$A$4:$C$375,3,FALSE)=0,"",VLOOKUP(K7,スケジュール設定!$A$4:$C$375,3,FALSE))</f>
        <v/>
      </c>
      <c r="M7" s="25">
        <f>K7+1</f>
        <v>43484</v>
      </c>
      <c r="N7" s="28" t="str">
        <f>IF(VLOOKUP(M7,スケジュール設定!$A$4:$C$375,3,FALSE)=0,"",VLOOKUP(M7,スケジュール設定!$A$4:$C$375,3,FALSE))</f>
        <v/>
      </c>
      <c r="O7" s="23">
        <f>AA6+1</f>
        <v>43506</v>
      </c>
      <c r="P7" s="28" t="str">
        <f>IF(VLOOKUP(O7,スケジュール設定!$A$4:$C$375,3,FALSE)=0,"",VLOOKUP(O7,スケジュール設定!$A$4:$C$375,3,FALSE))</f>
        <v/>
      </c>
      <c r="Q7" s="23">
        <f>O7+1</f>
        <v>43507</v>
      </c>
      <c r="R7" s="28" t="str">
        <f>IF(VLOOKUP(Q7,スケジュール設定!$A$4:$C$375,3,FALSE)=0,"",VLOOKUP(Q7,スケジュール設定!$A$4:$C$375,3,FALSE))</f>
        <v>建国記念の日</v>
      </c>
      <c r="S7" s="23">
        <f>Q7+1</f>
        <v>43508</v>
      </c>
      <c r="T7" s="28" t="str">
        <f>IF(VLOOKUP(S7,スケジュール設定!$A$4:$C$375,3,FALSE)=0,"",VLOOKUP(S7,スケジュール設定!$A$4:$C$375,3,FALSE))</f>
        <v/>
      </c>
      <c r="U7" s="23">
        <f>S7+1</f>
        <v>43509</v>
      </c>
      <c r="V7" s="28" t="str">
        <f>IF(VLOOKUP(U7,スケジュール設定!$A$4:$C$375,3,FALSE)=0,"",VLOOKUP(U7,スケジュール設定!$A$4:$C$375,3,FALSE))</f>
        <v/>
      </c>
      <c r="W7" s="23">
        <f>U7+1</f>
        <v>43510</v>
      </c>
      <c r="X7" s="28" t="str">
        <f>IF(VLOOKUP(W7,スケジュール設定!$A$4:$C$375,3,FALSE)=0,"",VLOOKUP(W7,スケジュール設定!$A$4:$C$375,3,FALSE))</f>
        <v/>
      </c>
      <c r="Y7" s="23">
        <f>W7+1</f>
        <v>43511</v>
      </c>
      <c r="Z7" s="28" t="str">
        <f>IF(VLOOKUP(Y7,スケジュール設定!$A$4:$C$375,3,FALSE)=0,"",VLOOKUP(Y7,スケジュール設定!$A$4:$C$375,3,FALSE))</f>
        <v/>
      </c>
      <c r="AA7" s="25">
        <f>Y7+1</f>
        <v>43512</v>
      </c>
      <c r="AB7" s="28" t="str">
        <f>IF(VLOOKUP(AA7,スケジュール設定!$A$4:$C$375,3,FALSE)=0,"",VLOOKUP(AA7,スケジュール設定!$A$4:$C$375,3,FALSE))</f>
        <v/>
      </c>
      <c r="AC7" s="23">
        <f>AO6+1</f>
        <v>43534</v>
      </c>
      <c r="AD7" s="28" t="str">
        <f>IF(VLOOKUP(AC7,スケジュール設定!$A$4:$C$375,3,FALSE)=0,"",VLOOKUP(AC7,スケジュール設定!$A$4:$C$375,3,FALSE))</f>
        <v/>
      </c>
      <c r="AE7" s="23">
        <f>AC7+1</f>
        <v>43535</v>
      </c>
      <c r="AF7" s="28" t="str">
        <f>IF(VLOOKUP(AE7,スケジュール設定!$A$4:$C$375,3,FALSE)=0,"",VLOOKUP(AE7,スケジュール設定!$A$4:$C$375,3,FALSE))</f>
        <v/>
      </c>
      <c r="AG7" s="23">
        <f>AE7+1</f>
        <v>43536</v>
      </c>
      <c r="AH7" s="28" t="str">
        <f>IF(VLOOKUP(AG7,スケジュール設定!$A$4:$C$375,3,FALSE)=0,"",VLOOKUP(AG7,スケジュール設定!$A$4:$C$375,3,FALSE))</f>
        <v/>
      </c>
      <c r="AI7" s="23">
        <f>AG7+1</f>
        <v>43537</v>
      </c>
      <c r="AJ7" s="28" t="str">
        <f>IF(VLOOKUP(AI7,スケジュール設定!$A$4:$C$375,3,FALSE)=0,"",VLOOKUP(AI7,スケジュール設定!$A$4:$C$375,3,FALSE))</f>
        <v/>
      </c>
      <c r="AK7" s="23">
        <f>AI7+1</f>
        <v>43538</v>
      </c>
      <c r="AL7" s="28" t="str">
        <f>IF(VLOOKUP(AK7,スケジュール設定!$A$4:$C$375,3,FALSE)=0,"",VLOOKUP(AK7,スケジュール設定!$A$4:$C$375,3,FALSE))</f>
        <v/>
      </c>
      <c r="AM7" s="23">
        <f>AK7+1</f>
        <v>43539</v>
      </c>
      <c r="AN7" s="28" t="str">
        <f>IF(VLOOKUP(AM7,スケジュール設定!$A$4:$C$375,3,FALSE)=0,"",VLOOKUP(AM7,スケジュール設定!$A$4:$C$375,3,FALSE))</f>
        <v/>
      </c>
      <c r="AO7" s="25">
        <f>AM7+1</f>
        <v>43540</v>
      </c>
      <c r="AP7" s="28" t="str">
        <f>IF(VLOOKUP(AO7,スケジュール設定!$A$4:$C$375,3,FALSE)=0,"",VLOOKUP(AO7,スケジュール設定!$A$4:$C$375,3,FALSE))</f>
        <v/>
      </c>
      <c r="AQ7" s="23">
        <f>BC6+1</f>
        <v>43569</v>
      </c>
      <c r="AR7" s="28" t="str">
        <f>IF(VLOOKUP(AQ7,スケジュール設定!$A$4:$C$375,3,FALSE)=0,"",VLOOKUP(AQ7,スケジュール設定!$A$4:$C$375,3,FALSE))</f>
        <v/>
      </c>
      <c r="AS7" s="23">
        <f>AQ7+1</f>
        <v>43570</v>
      </c>
      <c r="AT7" s="28" t="str">
        <f>IF(VLOOKUP(AS7,スケジュール設定!$A$4:$C$375,3,FALSE)=0,"",VLOOKUP(AS7,スケジュール設定!$A$4:$C$375,3,FALSE))</f>
        <v/>
      </c>
      <c r="AU7" s="23">
        <f>AS7+1</f>
        <v>43571</v>
      </c>
      <c r="AV7" s="28" t="str">
        <f>IF(VLOOKUP(AU7,スケジュール設定!$A$4:$C$375,3,FALSE)=0,"",VLOOKUP(AU7,スケジュール設定!$A$4:$C$375,3,FALSE))</f>
        <v/>
      </c>
      <c r="AW7" s="23">
        <f>AU7+1</f>
        <v>43572</v>
      </c>
      <c r="AX7" s="28" t="str">
        <f>IF(VLOOKUP(AW7,スケジュール設定!$A$4:$C$375,3,FALSE)=0,"",VLOOKUP(AW7,スケジュール設定!$A$4:$C$375,3,FALSE))</f>
        <v/>
      </c>
      <c r="AY7" s="23">
        <f>AW7+1</f>
        <v>43573</v>
      </c>
      <c r="AZ7" s="28" t="str">
        <f>IF(VLOOKUP(AY7,スケジュール設定!$A$4:$C$375,3,FALSE)=0,"",VLOOKUP(AY7,スケジュール設定!$A$4:$C$375,3,FALSE))</f>
        <v/>
      </c>
      <c r="BA7" s="23">
        <f>AY7+1</f>
        <v>43574</v>
      </c>
      <c r="BB7" s="28" t="str">
        <f>IF(VLOOKUP(BA7,スケジュール設定!$A$4:$C$375,3,FALSE)=0,"",VLOOKUP(BA7,スケジュール設定!$A$4:$C$375,3,FALSE))</f>
        <v/>
      </c>
      <c r="BC7" s="25">
        <f>BA7+1</f>
        <v>43575</v>
      </c>
      <c r="BD7" s="28" t="str">
        <f>IF(VLOOKUP(BC7,スケジュール設定!$A$4:$C$375,3,FALSE)=0,"",VLOOKUP(BC7,スケジュール設定!$A$4:$C$375,3,FALSE))</f>
        <v/>
      </c>
      <c r="BE7" s="23">
        <f>BQ6+1</f>
        <v>43597</v>
      </c>
      <c r="BF7" s="28" t="str">
        <f>IF(VLOOKUP(BE7,スケジュール設定!$A$4:$C$375,3,FALSE)=0,"",VLOOKUP(BE7,スケジュール設定!$A$4:$C$375,3,FALSE))</f>
        <v/>
      </c>
      <c r="BG7" s="23">
        <f>BE7+1</f>
        <v>43598</v>
      </c>
      <c r="BH7" s="28" t="str">
        <f>IF(VLOOKUP(BG7,スケジュール設定!$A$4:$C$375,3,FALSE)=0,"",VLOOKUP(BG7,スケジュール設定!$A$4:$C$375,3,FALSE))</f>
        <v/>
      </c>
      <c r="BI7" s="23">
        <f>BG7+1</f>
        <v>43599</v>
      </c>
      <c r="BJ7" s="28" t="str">
        <f>IF(VLOOKUP(BI7,スケジュール設定!$A$4:$C$375,3,FALSE)=0,"",VLOOKUP(BI7,スケジュール設定!$A$4:$C$375,3,FALSE))</f>
        <v/>
      </c>
      <c r="BK7" s="23">
        <f>BI7+1</f>
        <v>43600</v>
      </c>
      <c r="BL7" s="28" t="str">
        <f>IF(VLOOKUP(BK7,スケジュール設定!$A$4:$C$375,3,FALSE)=0,"",VLOOKUP(BK7,スケジュール設定!$A$4:$C$375,3,FALSE))</f>
        <v/>
      </c>
      <c r="BM7" s="23">
        <f>BK7+1</f>
        <v>43601</v>
      </c>
      <c r="BN7" s="28" t="str">
        <f>IF(VLOOKUP(BM7,スケジュール設定!$A$4:$C$375,3,FALSE)=0,"",VLOOKUP(BM7,スケジュール設定!$A$4:$C$375,3,FALSE))</f>
        <v/>
      </c>
      <c r="BO7" s="23">
        <f>BM7+1</f>
        <v>43602</v>
      </c>
      <c r="BP7" s="28" t="str">
        <f>IF(VLOOKUP(BO7,スケジュール設定!$A$4:$C$375,3,FALSE)=0,"",VLOOKUP(BO7,スケジュール設定!$A$4:$C$375,3,FALSE))</f>
        <v/>
      </c>
      <c r="BQ7" s="25">
        <f>BO7+1</f>
        <v>43603</v>
      </c>
      <c r="BR7" s="28" t="str">
        <f>IF(VLOOKUP(BQ7,スケジュール設定!$A$4:$C$375,3,FALSE)=0,"",VLOOKUP(BQ7,スケジュール設定!$A$4:$C$375,3,FALSE))</f>
        <v/>
      </c>
      <c r="BS7" s="23">
        <f>CE6+1</f>
        <v>43625</v>
      </c>
      <c r="BT7" s="28" t="str">
        <f>IF(VLOOKUP(BS7,スケジュール設定!$A$4:$C$375,3,FALSE)=0,"",VLOOKUP(BS7,スケジュール設定!$A$4:$C$375,3,FALSE))</f>
        <v/>
      </c>
      <c r="BU7" s="23">
        <f>BS7+1</f>
        <v>43626</v>
      </c>
      <c r="BV7" s="28" t="str">
        <f>IF(VLOOKUP(BU7,スケジュール設定!$A$4:$C$375,3,FALSE)=0,"",VLOOKUP(BU7,スケジュール設定!$A$4:$C$375,3,FALSE))</f>
        <v/>
      </c>
      <c r="BW7" s="23">
        <f>BU7+1</f>
        <v>43627</v>
      </c>
      <c r="BX7" s="28" t="str">
        <f>IF(VLOOKUP(BW7,スケジュール設定!$A$4:$C$375,3,FALSE)=0,"",VLOOKUP(BW7,スケジュール設定!$A$4:$C$375,3,FALSE))</f>
        <v/>
      </c>
      <c r="BY7" s="23">
        <f>BW7+1</f>
        <v>43628</v>
      </c>
      <c r="BZ7" s="28" t="str">
        <f>IF(VLOOKUP(BY7,スケジュール設定!$A$4:$C$375,3,FALSE)=0,"",VLOOKUP(BY7,スケジュール設定!$A$4:$C$375,3,FALSE))</f>
        <v/>
      </c>
      <c r="CA7" s="23">
        <f>BY7+1</f>
        <v>43629</v>
      </c>
      <c r="CB7" s="28" t="str">
        <f>IF(VLOOKUP(CA7,スケジュール設定!$A$4:$C$375,3,FALSE)=0,"",VLOOKUP(CA7,スケジュール設定!$A$4:$C$375,3,FALSE))</f>
        <v/>
      </c>
      <c r="CC7" s="23">
        <f>CA7+1</f>
        <v>43630</v>
      </c>
      <c r="CD7" s="28" t="str">
        <f>IF(VLOOKUP(CC7,スケジュール設定!$A$4:$C$375,3,FALSE)=0,"",VLOOKUP(CC7,スケジュール設定!$A$4:$C$375,3,FALSE))</f>
        <v/>
      </c>
      <c r="CE7" s="25">
        <f>CC7+1</f>
        <v>43631</v>
      </c>
      <c r="CF7" s="28" t="str">
        <f>IF(VLOOKUP(CE7,スケジュール設定!$A$4:$C$375,3,FALSE)=0,"",VLOOKUP(CE7,スケジュール設定!$A$4:$C$375,3,FALSE))</f>
        <v/>
      </c>
      <c r="CG7" s="23">
        <f>CS6+1</f>
        <v>43660</v>
      </c>
      <c r="CH7" s="28" t="str">
        <f>IF(VLOOKUP(CG7,スケジュール設定!$A$4:$C$375,3,FALSE)=0,"",VLOOKUP(CG7,スケジュール設定!$A$4:$C$375,3,FALSE))</f>
        <v/>
      </c>
      <c r="CI7" s="23">
        <f>CG7+1</f>
        <v>43661</v>
      </c>
      <c r="CJ7" s="28" t="str">
        <f>IF(VLOOKUP(CI7,スケジュール設定!$A$4:$C$375,3,FALSE)=0,"",VLOOKUP(CI7,スケジュール設定!$A$4:$C$375,3,FALSE))</f>
        <v>海の日</v>
      </c>
      <c r="CK7" s="23">
        <f>CI7+1</f>
        <v>43662</v>
      </c>
      <c r="CL7" s="28" t="str">
        <f>IF(VLOOKUP(CK7,スケジュール設定!$A$4:$C$375,3,FALSE)=0,"",VLOOKUP(CK7,スケジュール設定!$A$4:$C$375,3,FALSE))</f>
        <v/>
      </c>
      <c r="CM7" s="23">
        <f>CK7+1</f>
        <v>43663</v>
      </c>
      <c r="CN7" s="28" t="str">
        <f>IF(VLOOKUP(CM7,スケジュール設定!$A$4:$C$375,3,FALSE)=0,"",VLOOKUP(CM7,スケジュール設定!$A$4:$C$375,3,FALSE))</f>
        <v/>
      </c>
      <c r="CO7" s="23">
        <f>CM7+1</f>
        <v>43664</v>
      </c>
      <c r="CP7" s="28" t="str">
        <f>IF(VLOOKUP(CO7,スケジュール設定!$A$4:$C$375,3,FALSE)=0,"",VLOOKUP(CO7,スケジュール設定!$A$4:$C$375,3,FALSE))</f>
        <v/>
      </c>
      <c r="CQ7" s="23">
        <f>CO7+1</f>
        <v>43665</v>
      </c>
      <c r="CR7" s="28" t="str">
        <f>IF(VLOOKUP(CQ7,スケジュール設定!$A$4:$C$375,3,FALSE)=0,"",VLOOKUP(CQ7,スケジュール設定!$A$4:$C$375,3,FALSE))</f>
        <v/>
      </c>
      <c r="CS7" s="25">
        <f>CQ7+1</f>
        <v>43666</v>
      </c>
      <c r="CT7" s="28" t="str">
        <f>IF(VLOOKUP(CS7,スケジュール設定!$A$4:$C$375,3,FALSE)=0,"",VLOOKUP(CS7,スケジュール設定!$A$4:$C$375,3,FALSE))</f>
        <v/>
      </c>
      <c r="CU7" s="23">
        <f>DG6+1</f>
        <v>43688</v>
      </c>
      <c r="CV7" s="28" t="str">
        <f>IF(VLOOKUP(CU7,スケジュール設定!$A$4:$C$375,3,FALSE)=0,"",VLOOKUP(CU7,スケジュール設定!$A$4:$C$375,3,FALSE))</f>
        <v>山の日</v>
      </c>
      <c r="CW7" s="23">
        <f>CU7+1</f>
        <v>43689</v>
      </c>
      <c r="CX7" s="28" t="str">
        <f>IF(VLOOKUP(CW7,スケジュール設定!$A$4:$C$375,3,FALSE)=0,"",VLOOKUP(CW7,スケジュール設定!$A$4:$C$375,3,FALSE))</f>
        <v>振替休日</v>
      </c>
      <c r="CY7" s="23">
        <f>CW7+1</f>
        <v>43690</v>
      </c>
      <c r="CZ7" s="28" t="str">
        <f>IF(VLOOKUP(CY7,スケジュール設定!$A$4:$C$375,3,FALSE)=0,"",VLOOKUP(CY7,スケジュール設定!$A$4:$C$375,3,FALSE))</f>
        <v/>
      </c>
      <c r="DA7" s="23">
        <f>CY7+1</f>
        <v>43691</v>
      </c>
      <c r="DB7" s="28" t="str">
        <f>IF(VLOOKUP(DA7,スケジュール設定!$A$4:$C$375,3,FALSE)=0,"",VLOOKUP(DA7,スケジュール設定!$A$4:$C$375,3,FALSE))</f>
        <v/>
      </c>
      <c r="DC7" s="23">
        <f>DA7+1</f>
        <v>43692</v>
      </c>
      <c r="DD7" s="28" t="str">
        <f>IF(VLOOKUP(DC7,スケジュール設定!$A$4:$C$375,3,FALSE)=0,"",VLOOKUP(DC7,スケジュール設定!$A$4:$C$375,3,FALSE))</f>
        <v/>
      </c>
      <c r="DE7" s="23">
        <f>DC7+1</f>
        <v>43693</v>
      </c>
      <c r="DF7" s="28" t="str">
        <f>IF(VLOOKUP(DE7,スケジュール設定!$A$4:$C$375,3,FALSE)=0,"",VLOOKUP(DE7,スケジュール設定!$A$4:$C$375,3,FALSE))</f>
        <v/>
      </c>
      <c r="DG7" s="25">
        <f>DE7+1</f>
        <v>43694</v>
      </c>
      <c r="DH7" s="28" t="str">
        <f>IF(VLOOKUP(DG7,スケジュール設定!$A$4:$C$375,3,FALSE)=0,"",VLOOKUP(DG7,スケジュール設定!$A$4:$C$375,3,FALSE))</f>
        <v/>
      </c>
      <c r="DI7" s="23">
        <f>DU6+1</f>
        <v>43723</v>
      </c>
      <c r="DJ7" s="28" t="str">
        <f>IF(VLOOKUP(DI7,スケジュール設定!$A$4:$C$375,3,FALSE)=0,"",VLOOKUP(DI7,スケジュール設定!$A$4:$C$375,3,FALSE))</f>
        <v/>
      </c>
      <c r="DK7" s="23">
        <f>DI7+1</f>
        <v>43724</v>
      </c>
      <c r="DL7" s="28" t="str">
        <f>IF(VLOOKUP(DK7,スケジュール設定!$A$4:$C$375,3,FALSE)=0,"",VLOOKUP(DK7,スケジュール設定!$A$4:$C$375,3,FALSE))</f>
        <v>敬老の日</v>
      </c>
      <c r="DM7" s="23">
        <f>DK7+1</f>
        <v>43725</v>
      </c>
      <c r="DN7" s="28" t="str">
        <f>IF(VLOOKUP(DM7,スケジュール設定!$A$4:$C$375,3,FALSE)=0,"",VLOOKUP(DM7,スケジュール設定!$A$4:$C$375,3,FALSE))</f>
        <v/>
      </c>
      <c r="DO7" s="23">
        <f>DM7+1</f>
        <v>43726</v>
      </c>
      <c r="DP7" s="28" t="str">
        <f>IF(VLOOKUP(DO7,スケジュール設定!$A$4:$C$375,3,FALSE)=0,"",VLOOKUP(DO7,スケジュール設定!$A$4:$C$375,3,FALSE))</f>
        <v/>
      </c>
      <c r="DQ7" s="23">
        <f>DO7+1</f>
        <v>43727</v>
      </c>
      <c r="DR7" s="28" t="str">
        <f>IF(VLOOKUP(DQ7,スケジュール設定!$A$4:$C$375,3,FALSE)=0,"",VLOOKUP(DQ7,スケジュール設定!$A$4:$C$375,3,FALSE))</f>
        <v/>
      </c>
      <c r="DS7" s="23">
        <f>DQ7+1</f>
        <v>43728</v>
      </c>
      <c r="DT7" s="28" t="str">
        <f>IF(VLOOKUP(DS7,スケジュール設定!$A$4:$C$375,3,FALSE)=0,"",VLOOKUP(DS7,スケジュール設定!$A$4:$C$375,3,FALSE))</f>
        <v/>
      </c>
      <c r="DU7" s="25">
        <f>DS7+1</f>
        <v>43729</v>
      </c>
      <c r="DV7" s="28" t="str">
        <f>IF(VLOOKUP(DU7,スケジュール設定!$A$4:$C$375,3,FALSE)=0,"",VLOOKUP(DU7,スケジュール設定!$A$4:$C$375,3,FALSE))</f>
        <v/>
      </c>
      <c r="DW7" s="23">
        <f>EI6+1</f>
        <v>43751</v>
      </c>
      <c r="DX7" s="28" t="str">
        <f>IF(VLOOKUP(DW7,スケジュール設定!$A$4:$C$375,3,FALSE)=0,"",VLOOKUP(DW7,スケジュール設定!$A$4:$C$375,3,FALSE))</f>
        <v/>
      </c>
      <c r="DY7" s="23">
        <f>DW7+1</f>
        <v>43752</v>
      </c>
      <c r="DZ7" s="28" t="str">
        <f>IF(VLOOKUP(DY7,スケジュール設定!$A$4:$C$375,3,FALSE)=0,"",VLOOKUP(DY7,スケジュール設定!$A$4:$C$375,3,FALSE))</f>
        <v>体育の日</v>
      </c>
      <c r="EA7" s="23">
        <f>DY7+1</f>
        <v>43753</v>
      </c>
      <c r="EB7" s="28" t="str">
        <f>IF(VLOOKUP(EA7,スケジュール設定!$A$4:$C$375,3,FALSE)=0,"",VLOOKUP(EA7,スケジュール設定!$A$4:$C$375,3,FALSE))</f>
        <v/>
      </c>
      <c r="EC7" s="23">
        <f>EA7+1</f>
        <v>43754</v>
      </c>
      <c r="ED7" s="28" t="str">
        <f>IF(VLOOKUP(EC7,スケジュール設定!$A$4:$C$375,3,FALSE)=0,"",VLOOKUP(EC7,スケジュール設定!$A$4:$C$375,3,FALSE))</f>
        <v/>
      </c>
      <c r="EE7" s="23">
        <f>EC7+1</f>
        <v>43755</v>
      </c>
      <c r="EF7" s="28" t="str">
        <f>IF(VLOOKUP(EE7,スケジュール設定!$A$4:$C$375,3,FALSE)=0,"",VLOOKUP(EE7,スケジュール設定!$A$4:$C$375,3,FALSE))</f>
        <v/>
      </c>
      <c r="EG7" s="23">
        <f>EE7+1</f>
        <v>43756</v>
      </c>
      <c r="EH7" s="28" t="str">
        <f>IF(VLOOKUP(EG7,スケジュール設定!$A$4:$C$375,3,FALSE)=0,"",VLOOKUP(EG7,スケジュール設定!$A$4:$C$375,3,FALSE))</f>
        <v/>
      </c>
      <c r="EI7" s="25">
        <f>EG7+1</f>
        <v>43757</v>
      </c>
      <c r="EJ7" s="28" t="str">
        <f>IF(VLOOKUP(EI7,スケジュール設定!$A$4:$C$375,3,FALSE)=0,"",VLOOKUP(EI7,スケジュール設定!$A$4:$C$375,3,FALSE))</f>
        <v/>
      </c>
      <c r="EK7" s="23">
        <f>EW6+1</f>
        <v>43779</v>
      </c>
      <c r="EL7" s="28" t="str">
        <f>IF(VLOOKUP(EK7,スケジュール設定!$A$4:$C$375,3,FALSE)=0,"",VLOOKUP(EK7,スケジュール設定!$A$4:$C$375,3,FALSE))</f>
        <v/>
      </c>
      <c r="EM7" s="23">
        <f>EK7+1</f>
        <v>43780</v>
      </c>
      <c r="EN7" s="28" t="str">
        <f>IF(VLOOKUP(EM7,スケジュール設定!$A$4:$C$375,3,FALSE)=0,"",VLOOKUP(EM7,スケジュール設定!$A$4:$C$375,3,FALSE))</f>
        <v/>
      </c>
      <c r="EO7" s="23">
        <f>EM7+1</f>
        <v>43781</v>
      </c>
      <c r="EP7" s="28" t="str">
        <f>IF(VLOOKUP(EO7,スケジュール設定!$A$4:$C$375,3,FALSE)=0,"",VLOOKUP(EO7,スケジュール設定!$A$4:$C$375,3,FALSE))</f>
        <v/>
      </c>
      <c r="EQ7" s="23">
        <f>EO7+1</f>
        <v>43782</v>
      </c>
      <c r="ER7" s="28" t="str">
        <f>IF(VLOOKUP(EQ7,スケジュール設定!$A$4:$C$375,3,FALSE)=0,"",VLOOKUP(EQ7,スケジュール設定!$A$4:$C$375,3,FALSE))</f>
        <v/>
      </c>
      <c r="ES7" s="23">
        <f>EQ7+1</f>
        <v>43783</v>
      </c>
      <c r="ET7" s="28" t="str">
        <f>IF(VLOOKUP(ES7,スケジュール設定!$A$4:$C$375,3,FALSE)=0,"",VLOOKUP(ES7,スケジュール設定!$A$4:$C$375,3,FALSE))</f>
        <v/>
      </c>
      <c r="EU7" s="23">
        <f>ES7+1</f>
        <v>43784</v>
      </c>
      <c r="EV7" s="28" t="str">
        <f>IF(VLOOKUP(EU7,スケジュール設定!$A$4:$C$375,3,FALSE)=0,"",VLOOKUP(EU7,スケジュール設定!$A$4:$C$375,3,FALSE))</f>
        <v/>
      </c>
      <c r="EW7" s="25">
        <f>EU7+1</f>
        <v>43785</v>
      </c>
      <c r="EX7" s="28" t="str">
        <f>IF(VLOOKUP(EW7,スケジュール設定!$A$4:$C$375,3,FALSE)=0,"",VLOOKUP(EW7,スケジュール設定!$A$4:$C$375,3,FALSE))</f>
        <v/>
      </c>
      <c r="EY7" s="23">
        <f>FK6+1</f>
        <v>43814</v>
      </c>
      <c r="EZ7" s="28" t="str">
        <f>IF(VLOOKUP(EY7,スケジュール設定!$A$4:$C$375,3,FALSE)=0,"",VLOOKUP(EY7,スケジュール設定!$A$4:$C$375,3,FALSE))</f>
        <v/>
      </c>
      <c r="FA7" s="23">
        <f>EY7+1</f>
        <v>43815</v>
      </c>
      <c r="FB7" s="28" t="str">
        <f>IF(VLOOKUP(FA7,スケジュール設定!$A$4:$C$375,3,FALSE)=0,"",VLOOKUP(FA7,スケジュール設定!$A$4:$C$375,3,FALSE))</f>
        <v/>
      </c>
      <c r="FC7" s="23">
        <f>FA7+1</f>
        <v>43816</v>
      </c>
      <c r="FD7" s="28" t="str">
        <f>IF(VLOOKUP(FC7,スケジュール設定!$A$4:$C$375,3,FALSE)=0,"",VLOOKUP(FC7,スケジュール設定!$A$4:$C$375,3,FALSE))</f>
        <v/>
      </c>
      <c r="FE7" s="23">
        <f>FC7+1</f>
        <v>43817</v>
      </c>
      <c r="FF7" s="28" t="str">
        <f>IF(VLOOKUP(FE7,スケジュール設定!$A$4:$C$375,3,FALSE)=0,"",VLOOKUP(FE7,スケジュール設定!$A$4:$C$375,3,FALSE))</f>
        <v/>
      </c>
      <c r="FG7" s="23">
        <f>FE7+1</f>
        <v>43818</v>
      </c>
      <c r="FH7" s="28" t="str">
        <f>IF(VLOOKUP(FG7,スケジュール設定!$A$4:$C$375,3,FALSE)=0,"",VLOOKUP(FG7,スケジュール設定!$A$4:$C$375,3,FALSE))</f>
        <v/>
      </c>
      <c r="FI7" s="23">
        <f>FG7+1</f>
        <v>43819</v>
      </c>
      <c r="FJ7" s="28" t="str">
        <f>IF(VLOOKUP(FI7,スケジュール設定!$A$4:$C$375,3,FALSE)=0,"",VLOOKUP(FI7,スケジュール設定!$A$4:$C$375,3,FALSE))</f>
        <v/>
      </c>
      <c r="FK7" s="25">
        <f>FI7+1</f>
        <v>43820</v>
      </c>
      <c r="FL7" s="28" t="str">
        <f>IF(VLOOKUP(FK7,スケジュール設定!$A$4:$C$375,3,FALSE)=0,"",VLOOKUP(FK7,スケジュール設定!$A$4:$C$375,3,FALSE))</f>
        <v/>
      </c>
    </row>
    <row r="8" spans="1:168" s="30" customFormat="1" ht="84" customHeight="1">
      <c r="A8" s="27">
        <f>IF(MONTH(M7+1)=A4,M7+1,"")</f>
        <v>43485</v>
      </c>
      <c r="B8" s="28" t="str">
        <f>IF(VLOOKUP(A8,スケジュール設定!$A$4:$C$375,3,FALSE)=0,"",VLOOKUP(A8,スケジュール設定!$A$4:$C$375,3,FALSE))</f>
        <v/>
      </c>
      <c r="C8" s="27">
        <f>IF(MONTH(A8+1)=A4,A8+1,"")</f>
        <v>43486</v>
      </c>
      <c r="D8" s="28" t="str">
        <f>IF(VLOOKUP(C8,スケジュール設定!$A$4:$C$375,3,FALSE)=0,"",VLOOKUP(C8,スケジュール設定!$A$4:$C$375,3,FALSE))</f>
        <v/>
      </c>
      <c r="E8" s="27">
        <f>IF(MONTH(C8+1)=A4,C8+1,"")</f>
        <v>43487</v>
      </c>
      <c r="F8" s="28" t="str">
        <f>IF(VLOOKUP(E8,スケジュール設定!$A$4:$C$375,3,FALSE)=0,"",VLOOKUP(E8,スケジュール設定!$A$4:$C$375,3,FALSE))</f>
        <v/>
      </c>
      <c r="G8" s="27">
        <f>IF(MONTH(E8+1)=A4,E8+1,"")</f>
        <v>43488</v>
      </c>
      <c r="H8" s="28" t="str">
        <f>IF(VLOOKUP(G8,スケジュール設定!$A$4:$C$375,3,FALSE)=0,"",VLOOKUP(G8,スケジュール設定!$A$4:$C$375,3,FALSE))</f>
        <v/>
      </c>
      <c r="I8" s="27">
        <f>IF(MONTH(G8+1)=A4,G8+1,"")</f>
        <v>43489</v>
      </c>
      <c r="J8" s="28" t="str">
        <f>IF(VLOOKUP(I8,スケジュール設定!$A$4:$C$375,3,FALSE)=0,"",VLOOKUP(I8,スケジュール設定!$A$4:$C$375,3,FALSE))</f>
        <v/>
      </c>
      <c r="K8" s="27">
        <f>IF(MONTH(I8+1)=A4,I8+1,"")</f>
        <v>43490</v>
      </c>
      <c r="L8" s="28" t="str">
        <f>IF(VLOOKUP(K8,スケジュール設定!$A$4:$C$375,3,FALSE)=0,"",VLOOKUP(K8,スケジュール設定!$A$4:$C$375,3,FALSE))</f>
        <v/>
      </c>
      <c r="M8" s="29">
        <f>IF(MONTH(K8+1)=A4,K8+1,"")</f>
        <v>43491</v>
      </c>
      <c r="N8" s="28" t="str">
        <f>IF(VLOOKUP(M8,スケジュール設定!$A$4:$C$375,3,FALSE)=0,"",VLOOKUP(M8,スケジュール設定!$A$4:$C$375,3,FALSE))</f>
        <v/>
      </c>
      <c r="O8" s="27">
        <f>IF(MONTH(AA7+1)=O4,AA7+1,"")</f>
        <v>43513</v>
      </c>
      <c r="P8" s="28" t="str">
        <f>IF(VLOOKUP(O8,スケジュール設定!$A$4:$C$375,3,FALSE)=0,"",VLOOKUP(O8,スケジュール設定!$A$4:$C$375,3,FALSE))</f>
        <v/>
      </c>
      <c r="Q8" s="27">
        <f>IF(MONTH(O8+1)=O4,O8+1,"")</f>
        <v>43514</v>
      </c>
      <c r="R8" s="28" t="str">
        <f>IF(VLOOKUP(Q8,スケジュール設定!$A$4:$C$375,3,FALSE)=0,"",VLOOKUP(Q8,スケジュール設定!$A$4:$C$375,3,FALSE))</f>
        <v/>
      </c>
      <c r="S8" s="27">
        <f>IF(MONTH(Q8+1)=O4,Q8+1,"")</f>
        <v>43515</v>
      </c>
      <c r="T8" s="28" t="str">
        <f>IF(VLOOKUP(S8,スケジュール設定!$A$4:$C$375,3,FALSE)=0,"",VLOOKUP(S8,スケジュール設定!$A$4:$C$375,3,FALSE))</f>
        <v/>
      </c>
      <c r="U8" s="27">
        <f>IF(MONTH(S8+1)=O4,S8+1,"")</f>
        <v>43516</v>
      </c>
      <c r="V8" s="28" t="str">
        <f>IF(VLOOKUP(U8,スケジュール設定!$A$4:$C$375,3,FALSE)=0,"",VLOOKUP(U8,スケジュール設定!$A$4:$C$375,3,FALSE))</f>
        <v/>
      </c>
      <c r="W8" s="27">
        <f>IF(MONTH(U8+1)=O4,U8+1,"")</f>
        <v>43517</v>
      </c>
      <c r="X8" s="28" t="str">
        <f>IF(VLOOKUP(W8,スケジュール設定!$A$4:$C$375,3,FALSE)=0,"",VLOOKUP(W8,スケジュール設定!$A$4:$C$375,3,FALSE))</f>
        <v/>
      </c>
      <c r="Y8" s="27">
        <f>IF(MONTH(W8+1)=O4,W8+1,"")</f>
        <v>43518</v>
      </c>
      <c r="Z8" s="28" t="str">
        <f>IF(VLOOKUP(Y8,スケジュール設定!$A$4:$C$375,3,FALSE)=0,"",VLOOKUP(Y8,スケジュール設定!$A$4:$C$375,3,FALSE))</f>
        <v/>
      </c>
      <c r="AA8" s="29">
        <f>IF(MONTH(Y8+1)=O4,Y8+1,"")</f>
        <v>43519</v>
      </c>
      <c r="AB8" s="28" t="str">
        <f>IF(VLOOKUP(AA8,スケジュール設定!$A$4:$C$375,3,FALSE)=0,"",VLOOKUP(AA8,スケジュール設定!$A$4:$C$375,3,FALSE))</f>
        <v/>
      </c>
      <c r="AC8" s="27">
        <f>IF(MONTH(AO7+1)=AC4,AO7+1,"")</f>
        <v>43541</v>
      </c>
      <c r="AD8" s="28" t="str">
        <f>IF(VLOOKUP(AC8,スケジュール設定!$A$4:$C$375,3,FALSE)=0,"",VLOOKUP(AC8,スケジュール設定!$A$4:$C$375,3,FALSE))</f>
        <v/>
      </c>
      <c r="AE8" s="27">
        <f>IF(MONTH(AC8+1)=AC4,AC8+1,"")</f>
        <v>43542</v>
      </c>
      <c r="AF8" s="28" t="str">
        <f>IF(VLOOKUP(AE8,スケジュール設定!$A$4:$C$375,3,FALSE)=0,"",VLOOKUP(AE8,スケジュール設定!$A$4:$C$375,3,FALSE))</f>
        <v/>
      </c>
      <c r="AG8" s="27">
        <f>IF(MONTH(AE8+1)=AC4,AE8+1,"")</f>
        <v>43543</v>
      </c>
      <c r="AH8" s="28" t="str">
        <f>IF(VLOOKUP(AG8,スケジュール設定!$A$4:$C$375,3,FALSE)=0,"",VLOOKUP(AG8,スケジュール設定!$A$4:$C$375,3,FALSE))</f>
        <v/>
      </c>
      <c r="AI8" s="27">
        <f>IF(MONTH(AG8+1)=AC4,AG8+1,"")</f>
        <v>43544</v>
      </c>
      <c r="AJ8" s="28" t="str">
        <f>IF(VLOOKUP(AI8,スケジュール設定!$A$4:$C$375,3,FALSE)=0,"",VLOOKUP(AI8,スケジュール設定!$A$4:$C$375,3,FALSE))</f>
        <v/>
      </c>
      <c r="AK8" s="27">
        <f>IF(MONTH(AI8+1)=AC4,AI8+1,"")</f>
        <v>43545</v>
      </c>
      <c r="AL8" s="28" t="str">
        <f>IF(VLOOKUP(AK8,スケジュール設定!$A$4:$C$375,3,FALSE)=0,"",VLOOKUP(AK8,スケジュール設定!$A$4:$C$375,3,FALSE))</f>
        <v>春分の日</v>
      </c>
      <c r="AM8" s="27">
        <f>IF(MONTH(AK8+1)=AC4,AK8+1,"")</f>
        <v>43546</v>
      </c>
      <c r="AN8" s="28" t="str">
        <f>IF(VLOOKUP(AM8,スケジュール設定!$A$4:$C$375,3,FALSE)=0,"",VLOOKUP(AM8,スケジュール設定!$A$4:$C$375,3,FALSE))</f>
        <v/>
      </c>
      <c r="AO8" s="29">
        <f>IF(MONTH(AM8+1)=AC4,AM8+1,"")</f>
        <v>43547</v>
      </c>
      <c r="AP8" s="28" t="str">
        <f>IF(VLOOKUP(AO8,スケジュール設定!$A$4:$C$375,3,FALSE)=0,"",VLOOKUP(AO8,スケジュール設定!$A$4:$C$375,3,FALSE))</f>
        <v/>
      </c>
      <c r="AQ8" s="27">
        <f>IF(MONTH(BC7+1)=AQ4,BC7+1,"")</f>
        <v>43576</v>
      </c>
      <c r="AR8" s="28" t="str">
        <f>IF(VLOOKUP(AQ8,スケジュール設定!$A$4:$C$375,3,FALSE)=0,"",VLOOKUP(AQ8,スケジュール設定!$A$4:$C$375,3,FALSE))</f>
        <v/>
      </c>
      <c r="AS8" s="27">
        <f>IF(MONTH(AQ8+1)=AQ4,AQ8+1,"")</f>
        <v>43577</v>
      </c>
      <c r="AT8" s="28" t="str">
        <f>IF(VLOOKUP(AS8,スケジュール設定!$A$4:$C$375,3,FALSE)=0,"",VLOOKUP(AS8,スケジュール設定!$A$4:$C$375,3,FALSE))</f>
        <v/>
      </c>
      <c r="AU8" s="27">
        <f>IF(MONTH(AS8+1)=AQ4,AS8+1,"")</f>
        <v>43578</v>
      </c>
      <c r="AV8" s="28" t="str">
        <f>IF(VLOOKUP(AU8,スケジュール設定!$A$4:$C$375,3,FALSE)=0,"",VLOOKUP(AU8,スケジュール設定!$A$4:$C$375,3,FALSE))</f>
        <v/>
      </c>
      <c r="AW8" s="27">
        <f>IF(MONTH(AU8+1)=AQ4,AU8+1,"")</f>
        <v>43579</v>
      </c>
      <c r="AX8" s="28" t="str">
        <f>IF(VLOOKUP(AW8,スケジュール設定!$A$4:$C$375,3,FALSE)=0,"",VLOOKUP(AW8,スケジュール設定!$A$4:$C$375,3,FALSE))</f>
        <v/>
      </c>
      <c r="AY8" s="27">
        <f>IF(MONTH(AW8+1)=AQ4,AW8+1,"")</f>
        <v>43580</v>
      </c>
      <c r="AZ8" s="28" t="str">
        <f>IF(VLOOKUP(AY8,スケジュール設定!$A$4:$C$375,3,FALSE)=0,"",VLOOKUP(AY8,スケジュール設定!$A$4:$C$375,3,FALSE))</f>
        <v/>
      </c>
      <c r="BA8" s="27">
        <f>IF(MONTH(AY8+1)=AQ4,AY8+1,"")</f>
        <v>43581</v>
      </c>
      <c r="BB8" s="28" t="str">
        <f>IF(VLOOKUP(BA8,スケジュール設定!$A$4:$C$375,3,FALSE)=0,"",VLOOKUP(BA8,スケジュール設定!$A$4:$C$375,3,FALSE))</f>
        <v/>
      </c>
      <c r="BC8" s="29">
        <f>IF(MONTH(BA8+1)=AQ4,BA8+1,"")</f>
        <v>43582</v>
      </c>
      <c r="BD8" s="28" t="str">
        <f>IF(VLOOKUP(BC8,スケジュール設定!$A$4:$C$375,3,FALSE)=0,"",VLOOKUP(BC8,スケジュール設定!$A$4:$C$375,3,FALSE))</f>
        <v/>
      </c>
      <c r="BE8" s="27">
        <f>IF(MONTH(BQ7+1)=BE4,BQ7+1,"")</f>
        <v>43604</v>
      </c>
      <c r="BF8" s="28" t="str">
        <f>IF(VLOOKUP(BE8,スケジュール設定!$A$4:$C$375,3,FALSE)=0,"",VLOOKUP(BE8,スケジュール設定!$A$4:$C$375,3,FALSE))</f>
        <v/>
      </c>
      <c r="BG8" s="27">
        <f>IF(MONTH(BE8+1)=BE4,BE8+1,"")</f>
        <v>43605</v>
      </c>
      <c r="BH8" s="28" t="str">
        <f>IF(VLOOKUP(BG8,スケジュール設定!$A$4:$C$375,3,FALSE)=0,"",VLOOKUP(BG8,スケジュール設定!$A$4:$C$375,3,FALSE))</f>
        <v/>
      </c>
      <c r="BI8" s="27">
        <f>IF(MONTH(BG8+1)=BE4,BG8+1,"")</f>
        <v>43606</v>
      </c>
      <c r="BJ8" s="28" t="str">
        <f>IF(VLOOKUP(BI8,スケジュール設定!$A$4:$C$375,3,FALSE)=0,"",VLOOKUP(BI8,スケジュール設定!$A$4:$C$375,3,FALSE))</f>
        <v/>
      </c>
      <c r="BK8" s="27">
        <f>IF(MONTH(BI8+1)=BE4,BI8+1,"")</f>
        <v>43607</v>
      </c>
      <c r="BL8" s="28" t="str">
        <f>IF(VLOOKUP(BK8,スケジュール設定!$A$4:$C$375,3,FALSE)=0,"",VLOOKUP(BK8,スケジュール設定!$A$4:$C$375,3,FALSE))</f>
        <v/>
      </c>
      <c r="BM8" s="27">
        <f>IF(MONTH(BK8+1)=BE4,BK8+1,"")</f>
        <v>43608</v>
      </c>
      <c r="BN8" s="28" t="str">
        <f>IF(VLOOKUP(BM8,スケジュール設定!$A$4:$C$375,3,FALSE)=0,"",VLOOKUP(BM8,スケジュール設定!$A$4:$C$375,3,FALSE))</f>
        <v/>
      </c>
      <c r="BO8" s="27">
        <f>IF(MONTH(BM8+1)=BE4,BM8+1,"")</f>
        <v>43609</v>
      </c>
      <c r="BP8" s="28" t="str">
        <f>IF(VLOOKUP(BO8,スケジュール設定!$A$4:$C$375,3,FALSE)=0,"",VLOOKUP(BO8,スケジュール設定!$A$4:$C$375,3,FALSE))</f>
        <v/>
      </c>
      <c r="BQ8" s="29">
        <f>IF(MONTH(BO8+1)=BE4,BO8+1,"")</f>
        <v>43610</v>
      </c>
      <c r="BR8" s="28" t="str">
        <f>IF(VLOOKUP(BQ8,スケジュール設定!$A$4:$C$375,3,FALSE)=0,"",VLOOKUP(BQ8,スケジュール設定!$A$4:$C$375,3,FALSE))</f>
        <v/>
      </c>
      <c r="BS8" s="27">
        <f>IF(MONTH(CE7+1)=BS4,CE7+1,"")</f>
        <v>43632</v>
      </c>
      <c r="BT8" s="28" t="str">
        <f>IF(VLOOKUP(BS8,スケジュール設定!$A$4:$C$375,3,FALSE)=0,"",VLOOKUP(BS8,スケジュール設定!$A$4:$C$375,3,FALSE))</f>
        <v/>
      </c>
      <c r="BU8" s="27">
        <f>IF(MONTH(BS8+1)=BS4,BS8+1,"")</f>
        <v>43633</v>
      </c>
      <c r="BV8" s="28" t="str">
        <f>IF(VLOOKUP(BU8,スケジュール設定!$A$4:$C$375,3,FALSE)=0,"",VLOOKUP(BU8,スケジュール設定!$A$4:$C$375,3,FALSE))</f>
        <v/>
      </c>
      <c r="BW8" s="27">
        <f>IF(MONTH(BU8+1)=BS4,BU8+1,"")</f>
        <v>43634</v>
      </c>
      <c r="BX8" s="28" t="str">
        <f>IF(VLOOKUP(BW8,スケジュール設定!$A$4:$C$375,3,FALSE)=0,"",VLOOKUP(BW8,スケジュール設定!$A$4:$C$375,3,FALSE))</f>
        <v/>
      </c>
      <c r="BY8" s="27">
        <f>IF(MONTH(BW8+1)=BS4,BW8+1,"")</f>
        <v>43635</v>
      </c>
      <c r="BZ8" s="28" t="str">
        <f>IF(VLOOKUP(BY8,スケジュール設定!$A$4:$C$375,3,FALSE)=0,"",VLOOKUP(BY8,スケジュール設定!$A$4:$C$375,3,FALSE))</f>
        <v/>
      </c>
      <c r="CA8" s="27">
        <f>IF(MONTH(BY8+1)=BS4,BY8+1,"")</f>
        <v>43636</v>
      </c>
      <c r="CB8" s="28" t="str">
        <f>IF(VLOOKUP(CA8,スケジュール設定!$A$4:$C$375,3,FALSE)=0,"",VLOOKUP(CA8,スケジュール設定!$A$4:$C$375,3,FALSE))</f>
        <v/>
      </c>
      <c r="CC8" s="27">
        <f>IF(MONTH(CA8+1)=BS4,CA8+1,"")</f>
        <v>43637</v>
      </c>
      <c r="CD8" s="28" t="str">
        <f>IF(VLOOKUP(CC8,スケジュール設定!$A$4:$C$375,3,FALSE)=0,"",VLOOKUP(CC8,スケジュール設定!$A$4:$C$375,3,FALSE))</f>
        <v/>
      </c>
      <c r="CE8" s="29">
        <f>IF(MONTH(CC8+1)=BS4,CC8+1,"")</f>
        <v>43638</v>
      </c>
      <c r="CF8" s="28" t="str">
        <f>IF(VLOOKUP(CE8,スケジュール設定!$A$4:$C$375,3,FALSE)=0,"",VLOOKUP(CE8,スケジュール設定!$A$4:$C$375,3,FALSE))</f>
        <v/>
      </c>
      <c r="CG8" s="27">
        <f>IF(MONTH(CS7+1)=CG4,CS7+1,"")</f>
        <v>43667</v>
      </c>
      <c r="CH8" s="28" t="str">
        <f>IF(VLOOKUP(CG8,スケジュール設定!$A$4:$C$375,3,FALSE)=0,"",VLOOKUP(CG8,スケジュール設定!$A$4:$C$375,3,FALSE))</f>
        <v/>
      </c>
      <c r="CI8" s="27">
        <f>IF(MONTH(CG8+1)=CG4,CG8+1,"")</f>
        <v>43668</v>
      </c>
      <c r="CJ8" s="28" t="str">
        <f>IF(VLOOKUP(CI8,スケジュール設定!$A$4:$C$375,3,FALSE)=0,"",VLOOKUP(CI8,スケジュール設定!$A$4:$C$375,3,FALSE))</f>
        <v/>
      </c>
      <c r="CK8" s="27">
        <f>IF(MONTH(CI8+1)=CG4,CI8+1,"")</f>
        <v>43669</v>
      </c>
      <c r="CL8" s="28" t="str">
        <f>IF(VLOOKUP(CK8,スケジュール設定!$A$4:$C$375,3,FALSE)=0,"",VLOOKUP(CK8,スケジュール設定!$A$4:$C$375,3,FALSE))</f>
        <v/>
      </c>
      <c r="CM8" s="27">
        <f>IF(MONTH(CK8+1)=CG4,CK8+1,"")</f>
        <v>43670</v>
      </c>
      <c r="CN8" s="28" t="str">
        <f>IF(VLOOKUP(CM8,スケジュール設定!$A$4:$C$375,3,FALSE)=0,"",VLOOKUP(CM8,スケジュール設定!$A$4:$C$375,3,FALSE))</f>
        <v/>
      </c>
      <c r="CO8" s="27">
        <f>IF(MONTH(CM8+1)=CG4,CM8+1,"")</f>
        <v>43671</v>
      </c>
      <c r="CP8" s="28" t="str">
        <f>IF(VLOOKUP(CO8,スケジュール設定!$A$4:$C$375,3,FALSE)=0,"",VLOOKUP(CO8,スケジュール設定!$A$4:$C$375,3,FALSE))</f>
        <v/>
      </c>
      <c r="CQ8" s="27">
        <f>IF(MONTH(CO8+1)=CG4,CO8+1,"")</f>
        <v>43672</v>
      </c>
      <c r="CR8" s="28" t="str">
        <f>IF(VLOOKUP(CQ8,スケジュール設定!$A$4:$C$375,3,FALSE)=0,"",VLOOKUP(CQ8,スケジュール設定!$A$4:$C$375,3,FALSE))</f>
        <v/>
      </c>
      <c r="CS8" s="29">
        <f>IF(MONTH(CQ8+1)=CG4,CQ8+1,"")</f>
        <v>43673</v>
      </c>
      <c r="CT8" s="28" t="str">
        <f>IF(VLOOKUP(CS8,スケジュール設定!$A$4:$C$375,3,FALSE)=0,"",VLOOKUP(CS8,スケジュール設定!$A$4:$C$375,3,FALSE))</f>
        <v/>
      </c>
      <c r="CU8" s="27">
        <f>IF(MONTH(DG7+1)=CU4,DG7+1,"")</f>
        <v>43695</v>
      </c>
      <c r="CV8" s="28" t="str">
        <f>IF(VLOOKUP(CU8,スケジュール設定!$A$4:$C$375,3,FALSE)=0,"",VLOOKUP(CU8,スケジュール設定!$A$4:$C$375,3,FALSE))</f>
        <v/>
      </c>
      <c r="CW8" s="27">
        <f>IF(MONTH(CU8+1)=CU4,CU8+1,"")</f>
        <v>43696</v>
      </c>
      <c r="CX8" s="28" t="str">
        <f>IF(VLOOKUP(CW8,スケジュール設定!$A$4:$C$375,3,FALSE)=0,"",VLOOKUP(CW8,スケジュール設定!$A$4:$C$375,3,FALSE))</f>
        <v/>
      </c>
      <c r="CY8" s="27">
        <f>IF(MONTH(CW8+1)=CU4,CW8+1,"")</f>
        <v>43697</v>
      </c>
      <c r="CZ8" s="28" t="str">
        <f>IF(VLOOKUP(CY8,スケジュール設定!$A$4:$C$375,3,FALSE)=0,"",VLOOKUP(CY8,スケジュール設定!$A$4:$C$375,3,FALSE))</f>
        <v/>
      </c>
      <c r="DA8" s="27">
        <f>IF(MONTH(CY8+1)=CU4,CY8+1,"")</f>
        <v>43698</v>
      </c>
      <c r="DB8" s="28" t="str">
        <f>IF(VLOOKUP(DA8,スケジュール設定!$A$4:$C$375,3,FALSE)=0,"",VLOOKUP(DA8,スケジュール設定!$A$4:$C$375,3,FALSE))</f>
        <v/>
      </c>
      <c r="DC8" s="27">
        <f>IF(MONTH(DA8+1)=CU4,DA8+1,"")</f>
        <v>43699</v>
      </c>
      <c r="DD8" s="28" t="str">
        <f>IF(VLOOKUP(DC8,スケジュール設定!$A$4:$C$375,3,FALSE)=0,"",VLOOKUP(DC8,スケジュール設定!$A$4:$C$375,3,FALSE))</f>
        <v/>
      </c>
      <c r="DE8" s="27">
        <f>IF(MONTH(DC8+1)=CU4,DC8+1,"")</f>
        <v>43700</v>
      </c>
      <c r="DF8" s="28" t="str">
        <f>IF(VLOOKUP(DE8,スケジュール設定!$A$4:$C$375,3,FALSE)=0,"",VLOOKUP(DE8,スケジュール設定!$A$4:$C$375,3,FALSE))</f>
        <v/>
      </c>
      <c r="DG8" s="29">
        <f>IF(MONTH(DE8+1)=CU4,DE8+1,"")</f>
        <v>43701</v>
      </c>
      <c r="DH8" s="28" t="str">
        <f>IF(VLOOKUP(DG8,スケジュール設定!$A$4:$C$375,3,FALSE)=0,"",VLOOKUP(DG8,スケジュール設定!$A$4:$C$375,3,FALSE))</f>
        <v/>
      </c>
      <c r="DI8" s="27">
        <f>IF(MONTH(DU7+1)=DI4,DU7+1,"")</f>
        <v>43730</v>
      </c>
      <c r="DJ8" s="28" t="str">
        <f>IF(VLOOKUP(DI8,スケジュール設定!$A$4:$C$375,3,FALSE)=0,"",VLOOKUP(DI8,スケジュール設定!$A$4:$C$375,3,FALSE))</f>
        <v/>
      </c>
      <c r="DK8" s="27">
        <f>IF(MONTH(DI8+1)=DI4,DI8+1,"")</f>
        <v>43731</v>
      </c>
      <c r="DL8" s="28" t="str">
        <f>IF(VLOOKUP(DK8,スケジュール設定!$A$4:$C$375,3,FALSE)=0,"",VLOOKUP(DK8,スケジュール設定!$A$4:$C$375,3,FALSE))</f>
        <v>秋分の日</v>
      </c>
      <c r="DM8" s="27">
        <f>IF(MONTH(DK8+1)=DI4,DK8+1,"")</f>
        <v>43732</v>
      </c>
      <c r="DN8" s="28" t="str">
        <f>IF(VLOOKUP(DM8,スケジュール設定!$A$4:$C$375,3,FALSE)=0,"",VLOOKUP(DM8,スケジュール設定!$A$4:$C$375,3,FALSE))</f>
        <v/>
      </c>
      <c r="DO8" s="27">
        <f>IF(MONTH(DM8+1)=DI4,DM8+1,"")</f>
        <v>43733</v>
      </c>
      <c r="DP8" s="28" t="str">
        <f>IF(VLOOKUP(DO8,スケジュール設定!$A$4:$C$375,3,FALSE)=0,"",VLOOKUP(DO8,スケジュール設定!$A$4:$C$375,3,FALSE))</f>
        <v/>
      </c>
      <c r="DQ8" s="27">
        <f>IF(MONTH(DO8+1)=DI4,DO8+1,"")</f>
        <v>43734</v>
      </c>
      <c r="DR8" s="28" t="str">
        <f>IF(VLOOKUP(DQ8,スケジュール設定!$A$4:$C$375,3,FALSE)=0,"",VLOOKUP(DQ8,スケジュール設定!$A$4:$C$375,3,FALSE))</f>
        <v/>
      </c>
      <c r="DS8" s="27">
        <f>IF(MONTH(DQ8+1)=DI4,DQ8+1,"")</f>
        <v>43735</v>
      </c>
      <c r="DT8" s="28" t="str">
        <f>IF(VLOOKUP(DS8,スケジュール設定!$A$4:$C$375,3,FALSE)=0,"",VLOOKUP(DS8,スケジュール設定!$A$4:$C$375,3,FALSE))</f>
        <v/>
      </c>
      <c r="DU8" s="29">
        <f>IF(MONTH(DS8+1)=DI4,DS8+1,"")</f>
        <v>43736</v>
      </c>
      <c r="DV8" s="28" t="str">
        <f>IF(VLOOKUP(DU8,スケジュール設定!$A$4:$C$375,3,FALSE)=0,"",VLOOKUP(DU8,スケジュール設定!$A$4:$C$375,3,FALSE))</f>
        <v/>
      </c>
      <c r="DW8" s="27">
        <f>IF(MONTH(EI7+1)=DW4,EI7+1,"")</f>
        <v>43758</v>
      </c>
      <c r="DX8" s="28" t="str">
        <f>IF(VLOOKUP(DW8,スケジュール設定!$A$4:$C$375,3,FALSE)=0,"",VLOOKUP(DW8,スケジュール設定!$A$4:$C$375,3,FALSE))</f>
        <v/>
      </c>
      <c r="DY8" s="27">
        <f>IF(MONTH(DW8+1)=DW4,DW8+1,"")</f>
        <v>43759</v>
      </c>
      <c r="DZ8" s="28" t="str">
        <f>IF(VLOOKUP(DY8,スケジュール設定!$A$4:$C$375,3,FALSE)=0,"",VLOOKUP(DY8,スケジュール設定!$A$4:$C$375,3,FALSE))</f>
        <v/>
      </c>
      <c r="EA8" s="27">
        <f>IF(MONTH(DY8+1)=DW4,DY8+1,"")</f>
        <v>43760</v>
      </c>
      <c r="EB8" s="28" t="str">
        <f>IF(VLOOKUP(EA8,スケジュール設定!$A$4:$C$375,3,FALSE)=0,"",VLOOKUP(EA8,スケジュール設定!$A$4:$C$375,3,FALSE))</f>
        <v/>
      </c>
      <c r="EC8" s="27">
        <f>IF(MONTH(EA8+1)=DW4,EA8+1,"")</f>
        <v>43761</v>
      </c>
      <c r="ED8" s="28" t="str">
        <f>IF(VLOOKUP(EC8,スケジュール設定!$A$4:$C$375,3,FALSE)=0,"",VLOOKUP(EC8,スケジュール設定!$A$4:$C$375,3,FALSE))</f>
        <v/>
      </c>
      <c r="EE8" s="27">
        <f>IF(MONTH(EC8+1)=DW4,EC8+1,"")</f>
        <v>43762</v>
      </c>
      <c r="EF8" s="28" t="str">
        <f>IF(VLOOKUP(EE8,スケジュール設定!$A$4:$C$375,3,FALSE)=0,"",VLOOKUP(EE8,スケジュール設定!$A$4:$C$375,3,FALSE))</f>
        <v/>
      </c>
      <c r="EG8" s="27">
        <f>IF(MONTH(EE8+1)=DW4,EE8+1,"")</f>
        <v>43763</v>
      </c>
      <c r="EH8" s="28" t="str">
        <f>IF(VLOOKUP(EG8,スケジュール設定!$A$4:$C$375,3,FALSE)=0,"",VLOOKUP(EG8,スケジュール設定!$A$4:$C$375,3,FALSE))</f>
        <v/>
      </c>
      <c r="EI8" s="29">
        <f>IF(MONTH(EG8+1)=DW4,EG8+1,"")</f>
        <v>43764</v>
      </c>
      <c r="EJ8" s="28" t="str">
        <f>IF(VLOOKUP(EI8,スケジュール設定!$A$4:$C$375,3,FALSE)=0,"",VLOOKUP(EI8,スケジュール設定!$A$4:$C$375,3,FALSE))</f>
        <v/>
      </c>
      <c r="EK8" s="27">
        <f>IF(MONTH(EW7+1)=EK4,EW7+1,"")</f>
        <v>43786</v>
      </c>
      <c r="EL8" s="28" t="str">
        <f>IF(VLOOKUP(EK8,スケジュール設定!$A$4:$C$375,3,FALSE)=0,"",VLOOKUP(EK8,スケジュール設定!$A$4:$C$375,3,FALSE))</f>
        <v/>
      </c>
      <c r="EM8" s="27">
        <f>IF(MONTH(EK8+1)=EK4,EK8+1,"")</f>
        <v>43787</v>
      </c>
      <c r="EN8" s="28" t="str">
        <f>IF(VLOOKUP(EM8,スケジュール設定!$A$4:$C$375,3,FALSE)=0,"",VLOOKUP(EM8,スケジュール設定!$A$4:$C$375,3,FALSE))</f>
        <v/>
      </c>
      <c r="EO8" s="27">
        <f>IF(MONTH(EM8+1)=EK4,EM8+1,"")</f>
        <v>43788</v>
      </c>
      <c r="EP8" s="28" t="str">
        <f>IF(VLOOKUP(EO8,スケジュール設定!$A$4:$C$375,3,FALSE)=0,"",VLOOKUP(EO8,スケジュール設定!$A$4:$C$375,3,FALSE))</f>
        <v/>
      </c>
      <c r="EQ8" s="27">
        <f>IF(MONTH(EO8+1)=EK4,EO8+1,"")</f>
        <v>43789</v>
      </c>
      <c r="ER8" s="28" t="str">
        <f>IF(VLOOKUP(EQ8,スケジュール設定!$A$4:$C$375,3,FALSE)=0,"",VLOOKUP(EQ8,スケジュール設定!$A$4:$C$375,3,FALSE))</f>
        <v/>
      </c>
      <c r="ES8" s="27">
        <f>IF(MONTH(EQ8+1)=EK4,EQ8+1,"")</f>
        <v>43790</v>
      </c>
      <c r="ET8" s="28" t="str">
        <f>IF(VLOOKUP(ES8,スケジュール設定!$A$4:$C$375,3,FALSE)=0,"",VLOOKUP(ES8,スケジュール設定!$A$4:$C$375,3,FALSE))</f>
        <v/>
      </c>
      <c r="EU8" s="27">
        <f>IF(MONTH(ES8+1)=EK4,ES8+1,"")</f>
        <v>43791</v>
      </c>
      <c r="EV8" s="28" t="str">
        <f>IF(VLOOKUP(EU8,スケジュール設定!$A$4:$C$375,3,FALSE)=0,"",VLOOKUP(EU8,スケジュール設定!$A$4:$C$375,3,FALSE))</f>
        <v/>
      </c>
      <c r="EW8" s="29">
        <f>IF(MONTH(EU8+1)=EK4,EU8+1,"")</f>
        <v>43792</v>
      </c>
      <c r="EX8" s="28" t="str">
        <f>IF(VLOOKUP(EW8,スケジュール設定!$A$4:$C$375,3,FALSE)=0,"",VLOOKUP(EW8,スケジュール設定!$A$4:$C$375,3,FALSE))</f>
        <v>勤労感謝の日</v>
      </c>
      <c r="EY8" s="27">
        <f>IF(MONTH(FK7+1)=EY4,FK7+1,"")</f>
        <v>43821</v>
      </c>
      <c r="EZ8" s="28" t="str">
        <f>IF(VLOOKUP(EY8,スケジュール設定!$A$4:$C$375,3,FALSE)=0,"",VLOOKUP(EY8,スケジュール設定!$A$4:$C$375,3,FALSE))</f>
        <v/>
      </c>
      <c r="FA8" s="27">
        <f>IF(MONTH(EY8+1)=EY4,EY8+1,"")</f>
        <v>43822</v>
      </c>
      <c r="FB8" s="28" t="str">
        <f>IF(VLOOKUP(FA8,スケジュール設定!$A$4:$C$375,3,FALSE)=0,"",VLOOKUP(FA8,スケジュール設定!$A$4:$C$375,3,FALSE))</f>
        <v/>
      </c>
      <c r="FC8" s="27">
        <f>IF(MONTH(FA8+1)=EY4,FA8+1,"")</f>
        <v>43823</v>
      </c>
      <c r="FD8" s="28" t="str">
        <f>IF(VLOOKUP(FC8,スケジュール設定!$A$4:$C$375,3,FALSE)=0,"",VLOOKUP(FC8,スケジュール設定!$A$4:$C$375,3,FALSE))</f>
        <v/>
      </c>
      <c r="FE8" s="27">
        <f>IF(MONTH(FC8+1)=EY4,FC8+1,"")</f>
        <v>43824</v>
      </c>
      <c r="FF8" s="28" t="str">
        <f>IF(VLOOKUP(FE8,スケジュール設定!$A$4:$C$375,3,FALSE)=0,"",VLOOKUP(FE8,スケジュール設定!$A$4:$C$375,3,FALSE))</f>
        <v/>
      </c>
      <c r="FG8" s="27">
        <f>IF(MONTH(FE8+1)=EY4,FE8+1,"")</f>
        <v>43825</v>
      </c>
      <c r="FH8" s="28" t="str">
        <f>IF(VLOOKUP(FG8,スケジュール設定!$A$4:$C$375,3,FALSE)=0,"",VLOOKUP(FG8,スケジュール設定!$A$4:$C$375,3,FALSE))</f>
        <v/>
      </c>
      <c r="FI8" s="27">
        <f>IF(MONTH(FG8+1)=EY4,FG8+1,"")</f>
        <v>43826</v>
      </c>
      <c r="FJ8" s="28" t="str">
        <f>IF(VLOOKUP(FI8,スケジュール設定!$A$4:$C$375,3,FALSE)=0,"",VLOOKUP(FI8,スケジュール設定!$A$4:$C$375,3,FALSE))</f>
        <v/>
      </c>
      <c r="FK8" s="29">
        <f>IF(MONTH(FI8+1)=EY4,FI8+1,"")</f>
        <v>43827</v>
      </c>
      <c r="FL8" s="28" t="str">
        <f>IF(VLOOKUP(FK8,スケジュール設定!$A$4:$C$375,3,FALSE)=0,"",VLOOKUP(FK8,スケジュール設定!$A$4:$C$375,3,FALSE))</f>
        <v/>
      </c>
    </row>
    <row r="9" spans="1:168" s="30" customFormat="1" ht="84" customHeight="1">
      <c r="A9" s="23">
        <f>IF(M8="","",IF(MONTH(M8+1)=A4,M8+1,""))</f>
        <v>43492</v>
      </c>
      <c r="B9" s="28" t="str">
        <f>IF(VLOOKUP(A9,スケジュール設定!$A$4:$C$375,3,FALSE)=0,"",VLOOKUP(A9,スケジュール設定!$A$4:$C$375,3,FALSE))</f>
        <v/>
      </c>
      <c r="C9" s="23">
        <f>IF(A9="","",IF(MONTH(A9+1)=A4,A9+1,""))</f>
        <v>43493</v>
      </c>
      <c r="D9" s="28" t="str">
        <f>IF(VLOOKUP(C9,スケジュール設定!$A$4:$C$375,3,FALSE)=0,"",VLOOKUP(C9,スケジュール設定!$A$4:$C$375,3,FALSE))</f>
        <v/>
      </c>
      <c r="E9" s="23">
        <f>IF(C9="","",IF(MONTH(C9+1)=A4,C9+1,""))</f>
        <v>43494</v>
      </c>
      <c r="F9" s="28" t="str">
        <f>IF(VLOOKUP(E9,スケジュール設定!$A$4:$C$375,3,FALSE)=0,"",VLOOKUP(E9,スケジュール設定!$A$4:$C$375,3,FALSE))</f>
        <v/>
      </c>
      <c r="G9" s="23">
        <f>IF(E9="","",IF(MONTH(E9+1)=A4,E9+1,""))</f>
        <v>43495</v>
      </c>
      <c r="H9" s="28" t="str">
        <f>IF(VLOOKUP(G9,スケジュール設定!$A$4:$C$375,3,FALSE)=0,"",VLOOKUP(G9,スケジュール設定!$A$4:$C$375,3,FALSE))</f>
        <v/>
      </c>
      <c r="I9" s="23">
        <f>IF(G9="","",IF(MONTH(G9+1)=A4,G9+1,""))</f>
        <v>43496</v>
      </c>
      <c r="J9" s="28" t="str">
        <f>IF(VLOOKUP(I9,スケジュール設定!$A$4:$C$375,3,FALSE)=0,"",VLOOKUP(I9,スケジュール設定!$A$4:$C$375,3,FALSE))</f>
        <v/>
      </c>
      <c r="K9" s="23" t="str">
        <f>IF(I9="","",IF(MONTH(I9+1)=A4,I9+1,""))</f>
        <v/>
      </c>
      <c r="L9" s="28" t="str">
        <f>IF(VLOOKUP(K9,スケジュール設定!$A$4:$C$375,3,FALSE)=0,"",VLOOKUP(K9,スケジュール設定!$A$4:$C$375,3,FALSE))</f>
        <v/>
      </c>
      <c r="M9" s="25" t="str">
        <f>IF(K9="","",IF(MONTH(K9+1)=A4,K9+1,""))</f>
        <v/>
      </c>
      <c r="N9" s="28" t="str">
        <f>IF(VLOOKUP(M9,スケジュール設定!$A$4:$C$375,3,FALSE)=0,"",VLOOKUP(M9,スケジュール設定!$A$4:$C$375,3,FALSE))</f>
        <v/>
      </c>
      <c r="O9" s="23">
        <f>IF(AA8="","",IF(MONTH(AA8+1)=O4,AA8+1,""))</f>
        <v>43520</v>
      </c>
      <c r="P9" s="28" t="str">
        <f>IF(VLOOKUP(O9,スケジュール設定!$A$4:$C$375,3,FALSE)=0,"",VLOOKUP(O9,スケジュール設定!$A$4:$C$375,3,FALSE))</f>
        <v/>
      </c>
      <c r="Q9" s="23">
        <f>IF(O9="","",IF(MONTH(O9+1)=O4,O9+1,""))</f>
        <v>43521</v>
      </c>
      <c r="R9" s="28" t="str">
        <f>IF(VLOOKUP(Q9,スケジュール設定!$A$4:$C$375,3,FALSE)=0,"",VLOOKUP(Q9,スケジュール設定!$A$4:$C$375,3,FALSE))</f>
        <v/>
      </c>
      <c r="S9" s="23">
        <f>IF(Q9="","",IF(MONTH(Q9+1)=O4,Q9+1,""))</f>
        <v>43522</v>
      </c>
      <c r="T9" s="28" t="str">
        <f>IF(VLOOKUP(S9,スケジュール設定!$A$4:$C$375,3,FALSE)=0,"",VLOOKUP(S9,スケジュール設定!$A$4:$C$375,3,FALSE))</f>
        <v/>
      </c>
      <c r="U9" s="23">
        <f>IF(S9="","",IF(MONTH(S9+1)=O4,S9+1,""))</f>
        <v>43523</v>
      </c>
      <c r="V9" s="28" t="str">
        <f>IF(VLOOKUP(U9,スケジュール設定!$A$4:$C$375,3,FALSE)=0,"",VLOOKUP(U9,スケジュール設定!$A$4:$C$375,3,FALSE))</f>
        <v/>
      </c>
      <c r="W9" s="23">
        <f>IF(U9="","",IF(MONTH(U9+1)=O4,U9+1,""))</f>
        <v>43524</v>
      </c>
      <c r="X9" s="28" t="str">
        <f>IF(VLOOKUP(W9,スケジュール設定!$A$4:$C$375,3,FALSE)=0,"",VLOOKUP(W9,スケジュール設定!$A$4:$C$375,3,FALSE))</f>
        <v/>
      </c>
      <c r="Y9" s="23" t="str">
        <f>IF(W9="","",IF(MONTH(W9+1)=O4,W9+1,""))</f>
        <v/>
      </c>
      <c r="Z9" s="28" t="str">
        <f>IF(VLOOKUP(Y9,スケジュール設定!$A$4:$C$375,3,FALSE)=0,"",VLOOKUP(Y9,スケジュール設定!$A$4:$C$375,3,FALSE))</f>
        <v/>
      </c>
      <c r="AA9" s="25" t="str">
        <f>IF(Y9="","",IF(MONTH(Y9+1)=O4,Y9+1,""))</f>
        <v/>
      </c>
      <c r="AB9" s="28" t="str">
        <f>IF(VLOOKUP(AA9,スケジュール設定!$A$4:$C$375,3,FALSE)=0,"",VLOOKUP(AA9,スケジュール設定!$A$4:$C$375,3,FALSE))</f>
        <v/>
      </c>
      <c r="AC9" s="23">
        <f>IF(AO8="","",IF(MONTH(AO8+1)=AC4,AO8+1,""))</f>
        <v>43548</v>
      </c>
      <c r="AD9" s="28" t="str">
        <f>IF(VLOOKUP(AC9,スケジュール設定!$A$4:$C$375,3,FALSE)=0,"",VLOOKUP(AC9,スケジュール設定!$A$4:$C$375,3,FALSE))</f>
        <v/>
      </c>
      <c r="AE9" s="23">
        <f>IF(AC9="","",IF(MONTH(AC9+1)=AC4,AC9+1,""))</f>
        <v>43549</v>
      </c>
      <c r="AF9" s="28" t="str">
        <f>IF(VLOOKUP(AE9,スケジュール設定!$A$4:$C$375,3,FALSE)=0,"",VLOOKUP(AE9,スケジュール設定!$A$4:$C$375,3,FALSE))</f>
        <v/>
      </c>
      <c r="AG9" s="23">
        <f>IF(AE9="","",IF(MONTH(AE9+1)=AC4,AE9+1,""))</f>
        <v>43550</v>
      </c>
      <c r="AH9" s="28" t="str">
        <f>IF(VLOOKUP(AG9,スケジュール設定!$A$4:$C$375,3,FALSE)=0,"",VLOOKUP(AG9,スケジュール設定!$A$4:$C$375,3,FALSE))</f>
        <v/>
      </c>
      <c r="AI9" s="23">
        <f>IF(AG9="","",IF(MONTH(AG9+1)=AC4,AG9+1,""))</f>
        <v>43551</v>
      </c>
      <c r="AJ9" s="28" t="str">
        <f>IF(VLOOKUP(AI9,スケジュール設定!$A$4:$C$375,3,FALSE)=0,"",VLOOKUP(AI9,スケジュール設定!$A$4:$C$375,3,FALSE))</f>
        <v/>
      </c>
      <c r="AK9" s="23">
        <f>IF(AI9="","",IF(MONTH(AI9+1)=AC4,AI9+1,""))</f>
        <v>43552</v>
      </c>
      <c r="AL9" s="28" t="str">
        <f>IF(VLOOKUP(AK9,スケジュール設定!$A$4:$C$375,3,FALSE)=0,"",VLOOKUP(AK9,スケジュール設定!$A$4:$C$375,3,FALSE))</f>
        <v/>
      </c>
      <c r="AM9" s="23">
        <f>IF(AK9="","",IF(MONTH(AK9+1)=AC4,AK9+1,""))</f>
        <v>43553</v>
      </c>
      <c r="AN9" s="28" t="str">
        <f>IF(VLOOKUP(AM9,スケジュール設定!$A$4:$C$375,3,FALSE)=0,"",VLOOKUP(AM9,スケジュール設定!$A$4:$C$375,3,FALSE))</f>
        <v/>
      </c>
      <c r="AO9" s="25">
        <f>IF(AM9="","",IF(MONTH(AM9+1)=AC4,AM9+1,""))</f>
        <v>43554</v>
      </c>
      <c r="AP9" s="28" t="str">
        <f>IF(VLOOKUP(AO9,スケジュール設定!$A$4:$C$375,3,FALSE)=0,"",VLOOKUP(AO9,スケジュール設定!$A$4:$C$375,3,FALSE))</f>
        <v/>
      </c>
      <c r="AQ9" s="23">
        <f>IF(BC8="","",IF(MONTH(BC8+1)=AQ4,BC8+1,""))</f>
        <v>43583</v>
      </c>
      <c r="AR9" s="28" t="str">
        <f>IF(VLOOKUP(AQ9,スケジュール設定!$A$4:$C$375,3,FALSE)=0,"",VLOOKUP(AQ9,スケジュール設定!$A$4:$C$375,3,FALSE))</f>
        <v/>
      </c>
      <c r="AS9" s="23">
        <f>IF(AQ9="","",IF(MONTH(AQ9+1)=AQ4,AQ9+1,""))</f>
        <v>43584</v>
      </c>
      <c r="AT9" s="28" t="str">
        <f>IF(VLOOKUP(AS9,スケジュール設定!$A$4:$C$375,3,FALSE)=0,"",VLOOKUP(AS9,スケジュール設定!$A$4:$C$375,3,FALSE))</f>
        <v>昭和の日</v>
      </c>
      <c r="AU9" s="23">
        <f>IF(AS9="","",IF(MONTH(AS9+1)=AQ4,AS9+1,""))</f>
        <v>43585</v>
      </c>
      <c r="AV9" s="28" t="str">
        <f>IF(VLOOKUP(AU9,スケジュール設定!$A$4:$C$375,3,FALSE)=0,"",VLOOKUP(AU9,スケジュール設定!$A$4:$C$375,3,FALSE))</f>
        <v>国民の休日</v>
      </c>
      <c r="AW9" s="23" t="str">
        <f>IF(AU9="","",IF(MONTH(AU9+1)=AQ4,AU9+1,""))</f>
        <v/>
      </c>
      <c r="AX9" s="28" t="str">
        <f>IF(VLOOKUP(AW9,スケジュール設定!$A$4:$C$375,3,FALSE)=0,"",VLOOKUP(AW9,スケジュール設定!$A$4:$C$375,3,FALSE))</f>
        <v/>
      </c>
      <c r="AY9" s="23" t="str">
        <f>IF(AW9="","",IF(MONTH(AW9+1)=AQ4,AW9+1,""))</f>
        <v/>
      </c>
      <c r="AZ9" s="28" t="str">
        <f>IF(VLOOKUP(AY9,スケジュール設定!$A$4:$C$375,3,FALSE)=0,"",VLOOKUP(AY9,スケジュール設定!$A$4:$C$375,3,FALSE))</f>
        <v/>
      </c>
      <c r="BA9" s="23" t="str">
        <f>IF(AY9="","",IF(MONTH(AY9+1)=AQ4,AY9+1,""))</f>
        <v/>
      </c>
      <c r="BB9" s="28" t="str">
        <f>IF(VLOOKUP(BA9,スケジュール設定!$A$4:$C$375,3,FALSE)=0,"",VLOOKUP(BA9,スケジュール設定!$A$4:$C$375,3,FALSE))</f>
        <v/>
      </c>
      <c r="BC9" s="25" t="str">
        <f>IF(BA9="","",IF(MONTH(BA9+1)=AQ4,BA9+1,""))</f>
        <v/>
      </c>
      <c r="BD9" s="28" t="str">
        <f>IF(VLOOKUP(BC9,スケジュール設定!$A$4:$C$375,3,FALSE)=0,"",VLOOKUP(BC9,スケジュール設定!$A$4:$C$375,3,FALSE))</f>
        <v/>
      </c>
      <c r="BE9" s="23">
        <f>IF(BQ8="","",IF(MONTH(BQ8+1)=BE4,BQ8+1,""))</f>
        <v>43611</v>
      </c>
      <c r="BF9" s="28" t="str">
        <f>IF(VLOOKUP(BE9,スケジュール設定!$A$4:$C$375,3,FALSE)=0,"",VLOOKUP(BE9,スケジュール設定!$A$4:$C$375,3,FALSE))</f>
        <v/>
      </c>
      <c r="BG9" s="23">
        <f>IF(BE9="","",IF(MONTH(BE9+1)=BE4,BE9+1,""))</f>
        <v>43612</v>
      </c>
      <c r="BH9" s="28" t="str">
        <f>IF(VLOOKUP(BG9,スケジュール設定!$A$4:$C$375,3,FALSE)=0,"",VLOOKUP(BG9,スケジュール設定!$A$4:$C$375,3,FALSE))</f>
        <v/>
      </c>
      <c r="BI9" s="23">
        <f>IF(BG9="","",IF(MONTH(BG9+1)=BE4,BG9+1,""))</f>
        <v>43613</v>
      </c>
      <c r="BJ9" s="28" t="str">
        <f>IF(VLOOKUP(BI9,スケジュール設定!$A$4:$C$375,3,FALSE)=0,"",VLOOKUP(BI9,スケジュール設定!$A$4:$C$375,3,FALSE))</f>
        <v/>
      </c>
      <c r="BK9" s="23">
        <f>IF(BI9="","",IF(MONTH(BI9+1)=BE4,BI9+1,""))</f>
        <v>43614</v>
      </c>
      <c r="BL9" s="28" t="str">
        <f>IF(VLOOKUP(BK9,スケジュール設定!$A$4:$C$375,3,FALSE)=0,"",VLOOKUP(BK9,スケジュール設定!$A$4:$C$375,3,FALSE))</f>
        <v/>
      </c>
      <c r="BM9" s="23">
        <f>IF(BK9="","",IF(MONTH(BK9+1)=BE4,BK9+1,""))</f>
        <v>43615</v>
      </c>
      <c r="BN9" s="28" t="str">
        <f>IF(VLOOKUP(BM9,スケジュール設定!$A$4:$C$375,3,FALSE)=0,"",VLOOKUP(BM9,スケジュール設定!$A$4:$C$375,3,FALSE))</f>
        <v/>
      </c>
      <c r="BO9" s="23">
        <f>IF(BM9="","",IF(MONTH(BM9+1)=BE4,BM9+1,""))</f>
        <v>43616</v>
      </c>
      <c r="BP9" s="28" t="str">
        <f>IF(VLOOKUP(BO9,スケジュール設定!$A$4:$C$375,3,FALSE)=0,"",VLOOKUP(BO9,スケジュール設定!$A$4:$C$375,3,FALSE))</f>
        <v/>
      </c>
      <c r="BQ9" s="25" t="str">
        <f>IF(BO9="","",IF(MONTH(BO9+1)=BE4,BO9+1,""))</f>
        <v/>
      </c>
      <c r="BR9" s="28" t="str">
        <f>IF(VLOOKUP(BQ9,スケジュール設定!$A$4:$C$375,3,FALSE)=0,"",VLOOKUP(BQ9,スケジュール設定!$A$4:$C$375,3,FALSE))</f>
        <v/>
      </c>
      <c r="BS9" s="23">
        <f>IF(CE8="","",IF(MONTH(CE8+1)=BS4,CE8+1,""))</f>
        <v>43639</v>
      </c>
      <c r="BT9" s="28" t="str">
        <f>IF(VLOOKUP(BS9,スケジュール設定!$A$4:$C$375,3,FALSE)=0,"",VLOOKUP(BS9,スケジュール設定!$A$4:$C$375,3,FALSE))</f>
        <v/>
      </c>
      <c r="BU9" s="23">
        <f>IF(BS9="","",IF(MONTH(BS9+1)=BS4,BS9+1,""))</f>
        <v>43640</v>
      </c>
      <c r="BV9" s="28" t="str">
        <f>IF(VLOOKUP(BU9,スケジュール設定!$A$4:$C$375,3,FALSE)=0,"",VLOOKUP(BU9,スケジュール設定!$A$4:$C$375,3,FALSE))</f>
        <v/>
      </c>
      <c r="BW9" s="23">
        <f>IF(BU9="","",IF(MONTH(BU9+1)=BS4,BU9+1,""))</f>
        <v>43641</v>
      </c>
      <c r="BX9" s="28" t="str">
        <f>IF(VLOOKUP(BW9,スケジュール設定!$A$4:$C$375,3,FALSE)=0,"",VLOOKUP(BW9,スケジュール設定!$A$4:$C$375,3,FALSE))</f>
        <v/>
      </c>
      <c r="BY9" s="23">
        <f>IF(BW9="","",IF(MONTH(BW9+1)=BS4,BW9+1,""))</f>
        <v>43642</v>
      </c>
      <c r="BZ9" s="28" t="str">
        <f>IF(VLOOKUP(BY9,スケジュール設定!$A$4:$C$375,3,FALSE)=0,"",VLOOKUP(BY9,スケジュール設定!$A$4:$C$375,3,FALSE))</f>
        <v/>
      </c>
      <c r="CA9" s="23">
        <f>IF(BY9="","",IF(MONTH(BY9+1)=BS4,BY9+1,""))</f>
        <v>43643</v>
      </c>
      <c r="CB9" s="28" t="str">
        <f>IF(VLOOKUP(CA9,スケジュール設定!$A$4:$C$375,3,FALSE)=0,"",VLOOKUP(CA9,スケジュール設定!$A$4:$C$375,3,FALSE))</f>
        <v/>
      </c>
      <c r="CC9" s="23">
        <f>IF(CA9="","",IF(MONTH(CA9+1)=BS4,CA9+1,""))</f>
        <v>43644</v>
      </c>
      <c r="CD9" s="28" t="str">
        <f>IF(VLOOKUP(CC9,スケジュール設定!$A$4:$C$375,3,FALSE)=0,"",VLOOKUP(CC9,スケジュール設定!$A$4:$C$375,3,FALSE))</f>
        <v/>
      </c>
      <c r="CE9" s="25">
        <f>IF(CC9="","",IF(MONTH(CC9+1)=BS4,CC9+1,""))</f>
        <v>43645</v>
      </c>
      <c r="CF9" s="28" t="str">
        <f>IF(VLOOKUP(CE9,スケジュール設定!$A$4:$C$375,3,FALSE)=0,"",VLOOKUP(CE9,スケジュール設定!$A$4:$C$375,3,FALSE))</f>
        <v/>
      </c>
      <c r="CG9" s="23">
        <f>IF(CS8="","",IF(MONTH(CS8+1)=CG4,CS8+1,""))</f>
        <v>43674</v>
      </c>
      <c r="CH9" s="28" t="str">
        <f>IF(VLOOKUP(CG9,スケジュール設定!$A$4:$C$375,3,FALSE)=0,"",VLOOKUP(CG9,スケジュール設定!$A$4:$C$375,3,FALSE))</f>
        <v/>
      </c>
      <c r="CI9" s="23">
        <f>IF(CG9="","",IF(MONTH(CG9+1)=CG4,CG9+1,""))</f>
        <v>43675</v>
      </c>
      <c r="CJ9" s="28" t="str">
        <f>IF(VLOOKUP(CI9,スケジュール設定!$A$4:$C$375,3,FALSE)=0,"",VLOOKUP(CI9,スケジュール設定!$A$4:$C$375,3,FALSE))</f>
        <v/>
      </c>
      <c r="CK9" s="23">
        <f>IF(CI9="","",IF(MONTH(CI9+1)=CG4,CI9+1,""))</f>
        <v>43676</v>
      </c>
      <c r="CL9" s="28" t="str">
        <f>IF(VLOOKUP(CK9,スケジュール設定!$A$4:$C$375,3,FALSE)=0,"",VLOOKUP(CK9,スケジュール設定!$A$4:$C$375,3,FALSE))</f>
        <v/>
      </c>
      <c r="CM9" s="23">
        <f>IF(CK9="","",IF(MONTH(CK9+1)=CG4,CK9+1,""))</f>
        <v>43677</v>
      </c>
      <c r="CN9" s="28" t="str">
        <f>IF(VLOOKUP(CM9,スケジュール設定!$A$4:$C$375,3,FALSE)=0,"",VLOOKUP(CM9,スケジュール設定!$A$4:$C$375,3,FALSE))</f>
        <v/>
      </c>
      <c r="CO9" s="23" t="str">
        <f>IF(CM9="","",IF(MONTH(CM9+1)=CG4,CM9+1,""))</f>
        <v/>
      </c>
      <c r="CP9" s="28" t="str">
        <f>IF(VLOOKUP(CO9,スケジュール設定!$A$4:$C$375,3,FALSE)=0,"",VLOOKUP(CO9,スケジュール設定!$A$4:$C$375,3,FALSE))</f>
        <v/>
      </c>
      <c r="CQ9" s="23" t="str">
        <f>IF(CO9="","",IF(MONTH(CO9+1)=CG4,CO9+1,""))</f>
        <v/>
      </c>
      <c r="CR9" s="28" t="str">
        <f>IF(VLOOKUP(CQ9,スケジュール設定!$A$4:$C$375,3,FALSE)=0,"",VLOOKUP(CQ9,スケジュール設定!$A$4:$C$375,3,FALSE))</f>
        <v/>
      </c>
      <c r="CS9" s="25" t="str">
        <f>IF(CQ9="","",IF(MONTH(CQ9+1)=CG4,CQ9+1,""))</f>
        <v/>
      </c>
      <c r="CT9" s="28" t="str">
        <f>IF(VLOOKUP(CS9,スケジュール設定!$A$4:$C$375,3,FALSE)=0,"",VLOOKUP(CS9,スケジュール設定!$A$4:$C$375,3,FALSE))</f>
        <v/>
      </c>
      <c r="CU9" s="23">
        <f>IF(DG8="","",IF(MONTH(DG8+1)=CU4,DG8+1,""))</f>
        <v>43702</v>
      </c>
      <c r="CV9" s="28" t="str">
        <f>IF(VLOOKUP(CU9,スケジュール設定!$A$4:$C$375,3,FALSE)=0,"",VLOOKUP(CU9,スケジュール設定!$A$4:$C$375,3,FALSE))</f>
        <v/>
      </c>
      <c r="CW9" s="23">
        <f>IF(CU9="","",IF(MONTH(CU9+1)=CU4,CU9+1,""))</f>
        <v>43703</v>
      </c>
      <c r="CX9" s="28" t="str">
        <f>IF(VLOOKUP(CW9,スケジュール設定!$A$4:$C$375,3,FALSE)=0,"",VLOOKUP(CW9,スケジュール設定!$A$4:$C$375,3,FALSE))</f>
        <v/>
      </c>
      <c r="CY9" s="23">
        <f>IF(CW9="","",IF(MONTH(CW9+1)=CU4,CW9+1,""))</f>
        <v>43704</v>
      </c>
      <c r="CZ9" s="28" t="str">
        <f>IF(VLOOKUP(CY9,スケジュール設定!$A$4:$C$375,3,FALSE)=0,"",VLOOKUP(CY9,スケジュール設定!$A$4:$C$375,3,FALSE))</f>
        <v/>
      </c>
      <c r="DA9" s="23">
        <f>IF(CY9="","",IF(MONTH(CY9+1)=CU4,CY9+1,""))</f>
        <v>43705</v>
      </c>
      <c r="DB9" s="28" t="str">
        <f>IF(VLOOKUP(DA9,スケジュール設定!$A$4:$C$375,3,FALSE)=0,"",VLOOKUP(DA9,スケジュール設定!$A$4:$C$375,3,FALSE))</f>
        <v/>
      </c>
      <c r="DC9" s="23">
        <f>IF(DA9="","",IF(MONTH(DA9+1)=CU4,DA9+1,""))</f>
        <v>43706</v>
      </c>
      <c r="DD9" s="28" t="str">
        <f>IF(VLOOKUP(DC9,スケジュール設定!$A$4:$C$375,3,FALSE)=0,"",VLOOKUP(DC9,スケジュール設定!$A$4:$C$375,3,FALSE))</f>
        <v/>
      </c>
      <c r="DE9" s="23">
        <f>IF(DC9="","",IF(MONTH(DC9+1)=CU4,DC9+1,""))</f>
        <v>43707</v>
      </c>
      <c r="DF9" s="28" t="str">
        <f>IF(VLOOKUP(DE9,スケジュール設定!$A$4:$C$375,3,FALSE)=0,"",VLOOKUP(DE9,スケジュール設定!$A$4:$C$375,3,FALSE))</f>
        <v/>
      </c>
      <c r="DG9" s="25">
        <f>IF(DE9="","",IF(MONTH(DE9+1)=CU4,DE9+1,""))</f>
        <v>43708</v>
      </c>
      <c r="DH9" s="28" t="str">
        <f>IF(VLOOKUP(DG9,スケジュール設定!$A$4:$C$375,3,FALSE)=0,"",VLOOKUP(DG9,スケジュール設定!$A$4:$C$375,3,FALSE))</f>
        <v/>
      </c>
      <c r="DI9" s="23">
        <f>IF(DU8="","",IF(MONTH(DU8+1)=DI4,DU8+1,""))</f>
        <v>43737</v>
      </c>
      <c r="DJ9" s="28" t="str">
        <f>IF(VLOOKUP(DI9,スケジュール設定!$A$4:$C$375,3,FALSE)=0,"",VLOOKUP(DI9,スケジュール設定!$A$4:$C$375,3,FALSE))</f>
        <v/>
      </c>
      <c r="DK9" s="23">
        <f>IF(DI9="","",IF(MONTH(DI9+1)=DI4,DI9+1,""))</f>
        <v>43738</v>
      </c>
      <c r="DL9" s="28" t="str">
        <f>IF(VLOOKUP(DK9,スケジュール設定!$A$4:$C$375,3,FALSE)=0,"",VLOOKUP(DK9,スケジュール設定!$A$4:$C$375,3,FALSE))</f>
        <v/>
      </c>
      <c r="DM9" s="23" t="str">
        <f>IF(DK9="","",IF(MONTH(DK9+1)=DI4,DK9+1,""))</f>
        <v/>
      </c>
      <c r="DN9" s="28" t="str">
        <f>IF(VLOOKUP(DM9,スケジュール設定!$A$4:$C$375,3,FALSE)=0,"",VLOOKUP(DM9,スケジュール設定!$A$4:$C$375,3,FALSE))</f>
        <v/>
      </c>
      <c r="DO9" s="23" t="str">
        <f>IF(DM9="","",IF(MONTH(DM9+1)=DI4,DM9+1,""))</f>
        <v/>
      </c>
      <c r="DP9" s="28" t="str">
        <f>IF(VLOOKUP(DO9,スケジュール設定!$A$4:$C$375,3,FALSE)=0,"",VLOOKUP(DO9,スケジュール設定!$A$4:$C$375,3,FALSE))</f>
        <v/>
      </c>
      <c r="DQ9" s="23" t="str">
        <f>IF(DO9="","",IF(MONTH(DO9+1)=DI4,DO9+1,""))</f>
        <v/>
      </c>
      <c r="DR9" s="28" t="str">
        <f>IF(VLOOKUP(DQ9,スケジュール設定!$A$4:$C$375,3,FALSE)=0,"",VLOOKUP(DQ9,スケジュール設定!$A$4:$C$375,3,FALSE))</f>
        <v/>
      </c>
      <c r="DS9" s="23" t="str">
        <f>IF(DQ9="","",IF(MONTH(DQ9+1)=DI4,DQ9+1,""))</f>
        <v/>
      </c>
      <c r="DT9" s="28" t="str">
        <f>IF(VLOOKUP(DS9,スケジュール設定!$A$4:$C$375,3,FALSE)=0,"",VLOOKUP(DS9,スケジュール設定!$A$4:$C$375,3,FALSE))</f>
        <v/>
      </c>
      <c r="DU9" s="25" t="str">
        <f>IF(DS9="","",IF(MONTH(DS9+1)=DI4,DS9+1,""))</f>
        <v/>
      </c>
      <c r="DV9" s="28" t="str">
        <f>IF(VLOOKUP(DU9,スケジュール設定!$A$4:$C$375,3,FALSE)=0,"",VLOOKUP(DU9,スケジュール設定!$A$4:$C$375,3,FALSE))</f>
        <v/>
      </c>
      <c r="DW9" s="23">
        <f>IF(EI8="","",IF(MONTH(EI8+1)=DW4,EI8+1,""))</f>
        <v>43765</v>
      </c>
      <c r="DX9" s="28" t="str">
        <f>IF(VLOOKUP(DW9,スケジュール設定!$A$4:$C$375,3,FALSE)=0,"",VLOOKUP(DW9,スケジュール設定!$A$4:$C$375,3,FALSE))</f>
        <v/>
      </c>
      <c r="DY9" s="23">
        <f>IF(DW9="","",IF(MONTH(DW9+1)=DW4,DW9+1,""))</f>
        <v>43766</v>
      </c>
      <c r="DZ9" s="28" t="str">
        <f>IF(VLOOKUP(DY9,スケジュール設定!$A$4:$C$375,3,FALSE)=0,"",VLOOKUP(DY9,スケジュール設定!$A$4:$C$375,3,FALSE))</f>
        <v/>
      </c>
      <c r="EA9" s="23">
        <f>IF(DY9="","",IF(MONTH(DY9+1)=DW4,DY9+1,""))</f>
        <v>43767</v>
      </c>
      <c r="EB9" s="28" t="str">
        <f>IF(VLOOKUP(EA9,スケジュール設定!$A$4:$C$375,3,FALSE)=0,"",VLOOKUP(EA9,スケジュール設定!$A$4:$C$375,3,FALSE))</f>
        <v/>
      </c>
      <c r="EC9" s="23">
        <f>IF(EA9="","",IF(MONTH(EA9+1)=DW4,EA9+1,""))</f>
        <v>43768</v>
      </c>
      <c r="ED9" s="28" t="str">
        <f>IF(VLOOKUP(EC9,スケジュール設定!$A$4:$C$375,3,FALSE)=0,"",VLOOKUP(EC9,スケジュール設定!$A$4:$C$375,3,FALSE))</f>
        <v/>
      </c>
      <c r="EE9" s="23">
        <f>IF(EC9="","",IF(MONTH(EC9+1)=DW4,EC9+1,""))</f>
        <v>43769</v>
      </c>
      <c r="EF9" s="28" t="str">
        <f>IF(VLOOKUP(EE9,スケジュール設定!$A$4:$C$375,3,FALSE)=0,"",VLOOKUP(EE9,スケジュール設定!$A$4:$C$375,3,FALSE))</f>
        <v/>
      </c>
      <c r="EG9" s="23" t="str">
        <f>IF(EE9="","",IF(MONTH(EE9+1)=DW4,EE9+1,""))</f>
        <v/>
      </c>
      <c r="EH9" s="28" t="str">
        <f>IF(VLOOKUP(EG9,スケジュール設定!$A$4:$C$375,3,FALSE)=0,"",VLOOKUP(EG9,スケジュール設定!$A$4:$C$375,3,FALSE))</f>
        <v/>
      </c>
      <c r="EI9" s="25" t="str">
        <f>IF(EG9="","",IF(MONTH(EG9+1)=DW4,EG9+1,""))</f>
        <v/>
      </c>
      <c r="EJ9" s="28" t="str">
        <f>IF(VLOOKUP(EI9,スケジュール設定!$A$4:$C$375,3,FALSE)=0,"",VLOOKUP(EI9,スケジュール設定!$A$4:$C$375,3,FALSE))</f>
        <v/>
      </c>
      <c r="EK9" s="23">
        <f>IF(EW8="","",IF(MONTH(EW8+1)=EK4,EW8+1,""))</f>
        <v>43793</v>
      </c>
      <c r="EL9" s="28" t="str">
        <f>IF(VLOOKUP(EK9,スケジュール設定!$A$4:$C$375,3,FALSE)=0,"",VLOOKUP(EK9,スケジュール設定!$A$4:$C$375,3,FALSE))</f>
        <v/>
      </c>
      <c r="EM9" s="23">
        <f>IF(EK9="","",IF(MONTH(EK9+1)=EK4,EK9+1,""))</f>
        <v>43794</v>
      </c>
      <c r="EN9" s="28" t="str">
        <f>IF(VLOOKUP(EM9,スケジュール設定!$A$4:$C$375,3,FALSE)=0,"",VLOOKUP(EM9,スケジュール設定!$A$4:$C$375,3,FALSE))</f>
        <v/>
      </c>
      <c r="EO9" s="23">
        <f>IF(EM9="","",IF(MONTH(EM9+1)=EK4,EM9+1,""))</f>
        <v>43795</v>
      </c>
      <c r="EP9" s="28" t="str">
        <f>IF(VLOOKUP(EO9,スケジュール設定!$A$4:$C$375,3,FALSE)=0,"",VLOOKUP(EO9,スケジュール設定!$A$4:$C$375,3,FALSE))</f>
        <v/>
      </c>
      <c r="EQ9" s="23">
        <f>IF(EO9="","",IF(MONTH(EO9+1)=EK4,EO9+1,""))</f>
        <v>43796</v>
      </c>
      <c r="ER9" s="28" t="str">
        <f>IF(VLOOKUP(EQ9,スケジュール設定!$A$4:$C$375,3,FALSE)=0,"",VLOOKUP(EQ9,スケジュール設定!$A$4:$C$375,3,FALSE))</f>
        <v/>
      </c>
      <c r="ES9" s="23">
        <f>IF(EQ9="","",IF(MONTH(EQ9+1)=EK4,EQ9+1,""))</f>
        <v>43797</v>
      </c>
      <c r="ET9" s="28" t="str">
        <f>IF(VLOOKUP(ES9,スケジュール設定!$A$4:$C$375,3,FALSE)=0,"",VLOOKUP(ES9,スケジュール設定!$A$4:$C$375,3,FALSE))</f>
        <v/>
      </c>
      <c r="EU9" s="23">
        <f>IF(ES9="","",IF(MONTH(ES9+1)=EK4,ES9+1,""))</f>
        <v>43798</v>
      </c>
      <c r="EV9" s="28" t="str">
        <f>IF(VLOOKUP(EU9,スケジュール設定!$A$4:$C$375,3,FALSE)=0,"",VLOOKUP(EU9,スケジュール設定!$A$4:$C$375,3,FALSE))</f>
        <v/>
      </c>
      <c r="EW9" s="25">
        <f>IF(EU9="","",IF(MONTH(EU9+1)=EK4,EU9+1,""))</f>
        <v>43799</v>
      </c>
      <c r="EX9" s="28" t="str">
        <f>IF(VLOOKUP(EW9,スケジュール設定!$A$4:$C$375,3,FALSE)=0,"",VLOOKUP(EW9,スケジュール設定!$A$4:$C$375,3,FALSE))</f>
        <v/>
      </c>
      <c r="EY9" s="23">
        <f>IF(FK8="","",IF(MONTH(FK8+1)=EY4,FK8+1,""))</f>
        <v>43828</v>
      </c>
      <c r="EZ9" s="28" t="str">
        <f>IF(VLOOKUP(EY9,スケジュール設定!$A$4:$C$375,3,FALSE)=0,"",VLOOKUP(EY9,スケジュール設定!$A$4:$C$375,3,FALSE))</f>
        <v/>
      </c>
      <c r="FA9" s="23">
        <f>IF(EY9="","",IF(MONTH(EY9+1)=EY4,EY9+1,""))</f>
        <v>43829</v>
      </c>
      <c r="FB9" s="28" t="str">
        <f>IF(VLOOKUP(FA9,スケジュール設定!$A$4:$C$375,3,FALSE)=0,"",VLOOKUP(FA9,スケジュール設定!$A$4:$C$375,3,FALSE))</f>
        <v/>
      </c>
      <c r="FC9" s="23">
        <f>IF(FA9="","",IF(MONTH(FA9+1)=EY4,FA9+1,""))</f>
        <v>43830</v>
      </c>
      <c r="FD9" s="28" t="str">
        <f>IF(VLOOKUP(FC9,スケジュール設定!$A$4:$C$375,3,FALSE)=0,"",VLOOKUP(FC9,スケジュール設定!$A$4:$C$375,3,FALSE))</f>
        <v/>
      </c>
      <c r="FE9" s="23" t="str">
        <f>IF(FC9="","",IF(MONTH(FC9+1)=EY4,FC9+1,""))</f>
        <v/>
      </c>
      <c r="FF9" s="28" t="str">
        <f>IF(VLOOKUP(FE9,スケジュール設定!$A$4:$C$375,3,FALSE)=0,"",VLOOKUP(FE9,スケジュール設定!$A$4:$C$375,3,FALSE))</f>
        <v/>
      </c>
      <c r="FG9" s="23" t="str">
        <f>IF(FE9="","",IF(MONTH(FE9+1)=EY4,FE9+1,""))</f>
        <v/>
      </c>
      <c r="FH9" s="28" t="str">
        <f>IF(VLOOKUP(FG9,スケジュール設定!$A$4:$C$375,3,FALSE)=0,"",VLOOKUP(FG9,スケジュール設定!$A$4:$C$375,3,FALSE))</f>
        <v/>
      </c>
      <c r="FI9" s="23" t="str">
        <f>IF(FG9="","",IF(MONTH(FG9+1)=EY4,FG9+1,""))</f>
        <v/>
      </c>
      <c r="FJ9" s="28" t="str">
        <f>IF(VLOOKUP(FI9,スケジュール設定!$A$4:$C$375,3,FALSE)=0,"",VLOOKUP(FI9,スケジュール設定!$A$4:$C$375,3,FALSE))</f>
        <v/>
      </c>
      <c r="FK9" s="25" t="str">
        <f>IF(FI9="","",IF(MONTH(FI9+1)=EY4,FI9+1,""))</f>
        <v/>
      </c>
      <c r="FL9" s="28" t="str">
        <f>IF(VLOOKUP(FK9,スケジュール設定!$A$4:$C$375,3,FALSE)=0,"",VLOOKUP(FK9,スケジュール設定!$A$4:$C$375,3,FALSE))</f>
        <v/>
      </c>
    </row>
    <row r="10" spans="1:168" s="30" customFormat="1" ht="84" customHeight="1">
      <c r="A10" s="27" t="str">
        <f>IF(M9="","",IF(MONTH(M9+1)=A4,M9+1,""))</f>
        <v/>
      </c>
      <c r="B10" s="28" t="str">
        <f>IF(VLOOKUP(A10,スケジュール設定!$A$4:$C$375,3,FALSE)=0,"",VLOOKUP(A10,スケジュール設定!$A$4:$C$375,3,FALSE))</f>
        <v/>
      </c>
      <c r="C10" s="27" t="str">
        <f>IF(A10="","",IF(MONTH(A10+1)=A4,A10+1,""))</f>
        <v/>
      </c>
      <c r="D10" s="28" t="str">
        <f>IF(VLOOKUP(C10,スケジュール設定!$A$4:$C$375,3,FALSE)=0,"",VLOOKUP(C10,スケジュール設定!$A$4:$C$375,3,FALSE))</f>
        <v/>
      </c>
      <c r="E10" s="27" t="str">
        <f>IF(C10="","",IF(MONTH(C10+1)=A4,C10+1,""))</f>
        <v/>
      </c>
      <c r="F10" s="28" t="str">
        <f>IF(VLOOKUP(E10,スケジュール設定!$A$4:$C$375,3,FALSE)=0,"",VLOOKUP(E10,スケジュール設定!$A$4:$C$375,3,FALSE))</f>
        <v/>
      </c>
      <c r="G10" s="27" t="str">
        <f>IF(E10="","",IF(MONTH(E10+1)=A4,E10+1,""))</f>
        <v/>
      </c>
      <c r="H10" s="28" t="str">
        <f>IF(VLOOKUP(G10,スケジュール設定!$A$4:$C$375,3,FALSE)=0,"",VLOOKUP(G10,スケジュール設定!$A$4:$C$375,3,FALSE))</f>
        <v/>
      </c>
      <c r="I10" s="27" t="str">
        <f>IF(G10="","",IF(MONTH(G10+1)=A4,G10+1,""))</f>
        <v/>
      </c>
      <c r="J10" s="28" t="str">
        <f>IF(VLOOKUP(I10,スケジュール設定!$A$4:$C$375,3,FALSE)=0,"",VLOOKUP(I10,スケジュール設定!$A$4:$C$375,3,FALSE))</f>
        <v/>
      </c>
      <c r="K10" s="27" t="str">
        <f>IF(I10="","",IF(MONTH(I10+1)=A4,I10+1,""))</f>
        <v/>
      </c>
      <c r="L10" s="28" t="str">
        <f>IF(VLOOKUP(K10,スケジュール設定!$A$4:$C$375,3,FALSE)=0,"",VLOOKUP(K10,スケジュール設定!$A$4:$C$375,3,FALSE))</f>
        <v/>
      </c>
      <c r="M10" s="29" t="str">
        <f>IF(K10="","",IF(MONTH(K10+1)=A4,K10+1,""))</f>
        <v/>
      </c>
      <c r="N10" s="28" t="str">
        <f>IF(VLOOKUP(M10,スケジュール設定!$A$4:$C$375,3,FALSE)=0,"",VLOOKUP(M10,スケジュール設定!$A$4:$C$375,3,FALSE))</f>
        <v/>
      </c>
      <c r="O10" s="27" t="str">
        <f>IF(AA9="","",IF(MONTH(AA9+1)=O4,AA9+1,""))</f>
        <v/>
      </c>
      <c r="P10" s="28" t="str">
        <f>IF(VLOOKUP(O10,スケジュール設定!$A$4:$C$375,3,FALSE)=0,"",VLOOKUP(O10,スケジュール設定!$A$4:$C$375,3,FALSE))</f>
        <v/>
      </c>
      <c r="Q10" s="27" t="str">
        <f>IF(O10="","",IF(MONTH(O10+1)=O4,O10+1,""))</f>
        <v/>
      </c>
      <c r="R10" s="28" t="str">
        <f>IF(VLOOKUP(Q10,スケジュール設定!$A$4:$C$375,3,FALSE)=0,"",VLOOKUP(Q10,スケジュール設定!$A$4:$C$375,3,FALSE))</f>
        <v/>
      </c>
      <c r="S10" s="27" t="str">
        <f>IF(Q10="","",IF(MONTH(Q10+1)=O4,Q10+1,""))</f>
        <v/>
      </c>
      <c r="T10" s="28" t="str">
        <f>IF(VLOOKUP(S10,スケジュール設定!$A$4:$C$375,3,FALSE)=0,"",VLOOKUP(S10,スケジュール設定!$A$4:$C$375,3,FALSE))</f>
        <v/>
      </c>
      <c r="U10" s="27" t="str">
        <f>IF(S10="","",IF(MONTH(S10+1)=O4,S10+1,""))</f>
        <v/>
      </c>
      <c r="V10" s="28" t="str">
        <f>IF(VLOOKUP(U10,スケジュール設定!$A$4:$C$375,3,FALSE)=0,"",VLOOKUP(U10,スケジュール設定!$A$4:$C$375,3,FALSE))</f>
        <v/>
      </c>
      <c r="W10" s="27" t="str">
        <f>IF(U10="","",IF(MONTH(U10+1)=O4,U10+1,""))</f>
        <v/>
      </c>
      <c r="X10" s="28" t="str">
        <f>IF(VLOOKUP(W10,スケジュール設定!$A$4:$C$375,3,FALSE)=0,"",VLOOKUP(W10,スケジュール設定!$A$4:$C$375,3,FALSE))</f>
        <v/>
      </c>
      <c r="Y10" s="27" t="str">
        <f>IF(W10="","",IF(MONTH(W10+1)=O4,W10+1,""))</f>
        <v/>
      </c>
      <c r="Z10" s="28" t="str">
        <f>IF(VLOOKUP(Y10,スケジュール設定!$A$4:$C$375,3,FALSE)=0,"",VLOOKUP(Y10,スケジュール設定!$A$4:$C$375,3,FALSE))</f>
        <v/>
      </c>
      <c r="AA10" s="29" t="str">
        <f>IF(Y10="","",IF(MONTH(Y10+1)=O4,Y10+1,""))</f>
        <v/>
      </c>
      <c r="AB10" s="28" t="str">
        <f>IF(VLOOKUP(AA10,スケジュール設定!$A$4:$C$375,3,FALSE)=0,"",VLOOKUP(AA10,スケジュール設定!$A$4:$C$375,3,FALSE))</f>
        <v/>
      </c>
      <c r="AC10" s="27">
        <f>IF(AO9="","",IF(MONTH(AO9+1)=AC4,AO9+1,""))</f>
        <v>43555</v>
      </c>
      <c r="AD10" s="28" t="str">
        <f>IF(VLOOKUP(AC10,スケジュール設定!$A$4:$C$375,3,FALSE)=0,"",VLOOKUP(AC10,スケジュール設定!$A$4:$C$375,3,FALSE))</f>
        <v/>
      </c>
      <c r="AE10" s="27" t="str">
        <f>IF(AC10="","",IF(MONTH(AC10+1)=AC4,AC10+1,""))</f>
        <v/>
      </c>
      <c r="AF10" s="28" t="str">
        <f>IF(VLOOKUP(AE10,スケジュール設定!$A$4:$C$375,3,FALSE)=0,"",VLOOKUP(AE10,スケジュール設定!$A$4:$C$375,3,FALSE))</f>
        <v/>
      </c>
      <c r="AG10" s="27" t="str">
        <f>IF(AE10="","",IF(MONTH(AE10+1)=AC4,AE10+1,""))</f>
        <v/>
      </c>
      <c r="AH10" s="28" t="str">
        <f>IF(VLOOKUP(AG10,スケジュール設定!$A$4:$C$375,3,FALSE)=0,"",VLOOKUP(AG10,スケジュール設定!$A$4:$C$375,3,FALSE))</f>
        <v/>
      </c>
      <c r="AI10" s="27" t="str">
        <f>IF(AG10="","",IF(MONTH(AG10+1)=AC4,AG10+1,""))</f>
        <v/>
      </c>
      <c r="AJ10" s="28" t="str">
        <f>IF(VLOOKUP(AI10,スケジュール設定!$A$4:$C$375,3,FALSE)=0,"",VLOOKUP(AI10,スケジュール設定!$A$4:$C$375,3,FALSE))</f>
        <v/>
      </c>
      <c r="AK10" s="27" t="str">
        <f>IF(AI10="","",IF(MONTH(AI10+1)=AC4,AI10+1,""))</f>
        <v/>
      </c>
      <c r="AL10" s="28" t="str">
        <f>IF(VLOOKUP(AK10,スケジュール設定!$A$4:$C$375,3,FALSE)=0,"",VLOOKUP(AK10,スケジュール設定!$A$4:$C$375,3,FALSE))</f>
        <v/>
      </c>
      <c r="AM10" s="27" t="str">
        <f>IF(AK10="","",IF(MONTH(AK10+1)=AC4,AK10+1,""))</f>
        <v/>
      </c>
      <c r="AN10" s="28" t="str">
        <f>IF(VLOOKUP(AM10,スケジュール設定!$A$4:$C$375,3,FALSE)=0,"",VLOOKUP(AM10,スケジュール設定!$A$4:$C$375,3,FALSE))</f>
        <v/>
      </c>
      <c r="AO10" s="29" t="str">
        <f>IF(AM10="","",IF(MONTH(AM10+1)=AC4,AM10+1,""))</f>
        <v/>
      </c>
      <c r="AP10" s="28" t="str">
        <f>IF(VLOOKUP(AO10,スケジュール設定!$A$4:$C$375,3,FALSE)=0,"",VLOOKUP(AO10,スケジュール設定!$A$4:$C$375,3,FALSE))</f>
        <v/>
      </c>
      <c r="AQ10" s="27" t="str">
        <f>IF(BC9="","",IF(MONTH(BC9+1)=AQ4,BC9+1,""))</f>
        <v/>
      </c>
      <c r="AR10" s="28" t="str">
        <f>IF(VLOOKUP(AQ10,スケジュール設定!$A$4:$C$375,3,FALSE)=0,"",VLOOKUP(AQ10,スケジュール設定!$A$4:$C$375,3,FALSE))</f>
        <v/>
      </c>
      <c r="AS10" s="27" t="str">
        <f>IF(AQ10="","",IF(MONTH(AQ10+1)=AQ4,AQ10+1,""))</f>
        <v/>
      </c>
      <c r="AT10" s="28" t="str">
        <f>IF(VLOOKUP(AS10,スケジュール設定!$A$4:$C$375,3,FALSE)=0,"",VLOOKUP(AS10,スケジュール設定!$A$4:$C$375,3,FALSE))</f>
        <v/>
      </c>
      <c r="AU10" s="27" t="str">
        <f>IF(AS10="","",IF(MONTH(AS10+1)=AQ4,AS10+1,""))</f>
        <v/>
      </c>
      <c r="AV10" s="28" t="str">
        <f>IF(VLOOKUP(AU10,スケジュール設定!$A$4:$C$375,3,FALSE)=0,"",VLOOKUP(AU10,スケジュール設定!$A$4:$C$375,3,FALSE))</f>
        <v/>
      </c>
      <c r="AW10" s="27" t="str">
        <f>IF(AU10="","",IF(MONTH(AU10+1)=AQ4,AU10+1,""))</f>
        <v/>
      </c>
      <c r="AX10" s="28" t="str">
        <f>IF(VLOOKUP(AW10,スケジュール設定!$A$4:$C$375,3,FALSE)=0,"",VLOOKUP(AW10,スケジュール設定!$A$4:$C$375,3,FALSE))</f>
        <v/>
      </c>
      <c r="AY10" s="27" t="str">
        <f>IF(AW10="","",IF(MONTH(AW10+1)=AQ4,AW10+1,""))</f>
        <v/>
      </c>
      <c r="AZ10" s="28" t="str">
        <f>IF(VLOOKUP(AY10,スケジュール設定!$A$4:$C$375,3,FALSE)=0,"",VLOOKUP(AY10,スケジュール設定!$A$4:$C$375,3,FALSE))</f>
        <v/>
      </c>
      <c r="BA10" s="27" t="str">
        <f>IF(AY10="","",IF(MONTH(AY10+1)=AQ4,AY10+1,""))</f>
        <v/>
      </c>
      <c r="BB10" s="28" t="str">
        <f>IF(VLOOKUP(BA10,スケジュール設定!$A$4:$C$375,3,FALSE)=0,"",VLOOKUP(BA10,スケジュール設定!$A$4:$C$375,3,FALSE))</f>
        <v/>
      </c>
      <c r="BC10" s="29" t="str">
        <f>IF(BA10="","",IF(MONTH(BA10+1)=AQ4,BA10+1,""))</f>
        <v/>
      </c>
      <c r="BD10" s="28" t="str">
        <f>IF(VLOOKUP(BC10,スケジュール設定!$A$4:$C$375,3,FALSE)=0,"",VLOOKUP(BC10,スケジュール設定!$A$4:$C$375,3,FALSE))</f>
        <v/>
      </c>
      <c r="BE10" s="27" t="str">
        <f>IF(BQ9="","",IF(MONTH(BQ9+1)=BE4,BQ9+1,""))</f>
        <v/>
      </c>
      <c r="BF10" s="28" t="str">
        <f>IF(VLOOKUP(BE10,スケジュール設定!$A$4:$C$375,3,FALSE)=0,"",VLOOKUP(BE10,スケジュール設定!$A$4:$C$375,3,FALSE))</f>
        <v/>
      </c>
      <c r="BG10" s="27" t="str">
        <f>IF(BE10="","",IF(MONTH(BE10+1)=BE4,BE10+1,""))</f>
        <v/>
      </c>
      <c r="BH10" s="28" t="str">
        <f>IF(VLOOKUP(BG10,スケジュール設定!$A$4:$C$375,3,FALSE)=0,"",VLOOKUP(BG10,スケジュール設定!$A$4:$C$375,3,FALSE))</f>
        <v/>
      </c>
      <c r="BI10" s="27" t="str">
        <f>IF(BG10="","",IF(MONTH(BG10+1)=BE4,BG10+1,""))</f>
        <v/>
      </c>
      <c r="BJ10" s="28" t="str">
        <f>IF(VLOOKUP(BI10,スケジュール設定!$A$4:$C$375,3,FALSE)=0,"",VLOOKUP(BI10,スケジュール設定!$A$4:$C$375,3,FALSE))</f>
        <v/>
      </c>
      <c r="BK10" s="27" t="str">
        <f>IF(BI10="","",IF(MONTH(BI10+1)=BE4,BI10+1,""))</f>
        <v/>
      </c>
      <c r="BL10" s="28" t="str">
        <f>IF(VLOOKUP(BK10,スケジュール設定!$A$4:$C$375,3,FALSE)=0,"",VLOOKUP(BK10,スケジュール設定!$A$4:$C$375,3,FALSE))</f>
        <v/>
      </c>
      <c r="BM10" s="27" t="str">
        <f>IF(BK10="","",IF(MONTH(BK10+1)=BE4,BK10+1,""))</f>
        <v/>
      </c>
      <c r="BN10" s="28" t="str">
        <f>IF(VLOOKUP(BM10,スケジュール設定!$A$4:$C$375,3,FALSE)=0,"",VLOOKUP(BM10,スケジュール設定!$A$4:$C$375,3,FALSE))</f>
        <v/>
      </c>
      <c r="BO10" s="27" t="str">
        <f>IF(BM10="","",IF(MONTH(BM10+1)=BE4,BM10+1,""))</f>
        <v/>
      </c>
      <c r="BP10" s="28" t="str">
        <f>IF(VLOOKUP(BO10,スケジュール設定!$A$4:$C$375,3,FALSE)=0,"",VLOOKUP(BO10,スケジュール設定!$A$4:$C$375,3,FALSE))</f>
        <v/>
      </c>
      <c r="BQ10" s="29" t="str">
        <f>IF(BO10="","",IF(MONTH(BO10+1)=BE4,BO10+1,""))</f>
        <v/>
      </c>
      <c r="BR10" s="28" t="str">
        <f>IF(VLOOKUP(BQ10,スケジュール設定!$A$4:$C$375,3,FALSE)=0,"",VLOOKUP(BQ10,スケジュール設定!$A$4:$C$375,3,FALSE))</f>
        <v/>
      </c>
      <c r="BS10" s="27">
        <f>IF(CE9="","",IF(MONTH(CE9+1)=BS4,CE9+1,""))</f>
        <v>43646</v>
      </c>
      <c r="BT10" s="28" t="str">
        <f>IF(VLOOKUP(BS10,スケジュール設定!$A$4:$C$375,3,FALSE)=0,"",VLOOKUP(BS10,スケジュール設定!$A$4:$C$375,3,FALSE))</f>
        <v/>
      </c>
      <c r="BU10" s="27" t="str">
        <f>IF(BS10="","",IF(MONTH(BS10+1)=BS4,BS10+1,""))</f>
        <v/>
      </c>
      <c r="BV10" s="28" t="str">
        <f>IF(VLOOKUP(BU10,スケジュール設定!$A$4:$C$375,3,FALSE)=0,"",VLOOKUP(BU10,スケジュール設定!$A$4:$C$375,3,FALSE))</f>
        <v/>
      </c>
      <c r="BW10" s="27" t="str">
        <f>IF(BU10="","",IF(MONTH(BU10+1)=BS4,BU10+1,""))</f>
        <v/>
      </c>
      <c r="BX10" s="28" t="str">
        <f>IF(VLOOKUP(BW10,スケジュール設定!$A$4:$C$375,3,FALSE)=0,"",VLOOKUP(BW10,スケジュール設定!$A$4:$C$375,3,FALSE))</f>
        <v/>
      </c>
      <c r="BY10" s="27" t="str">
        <f>IF(BW10="","",IF(MONTH(BW10+1)=BS4,BW10+1,""))</f>
        <v/>
      </c>
      <c r="BZ10" s="28" t="str">
        <f>IF(VLOOKUP(BY10,スケジュール設定!$A$4:$C$375,3,FALSE)=0,"",VLOOKUP(BY10,スケジュール設定!$A$4:$C$375,3,FALSE))</f>
        <v/>
      </c>
      <c r="CA10" s="27" t="str">
        <f>IF(BY10="","",IF(MONTH(BY10+1)=BS4,BY10+1,""))</f>
        <v/>
      </c>
      <c r="CB10" s="28" t="str">
        <f>IF(VLOOKUP(CA10,スケジュール設定!$A$4:$C$375,3,FALSE)=0,"",VLOOKUP(CA10,スケジュール設定!$A$4:$C$375,3,FALSE))</f>
        <v/>
      </c>
      <c r="CC10" s="27" t="str">
        <f>IF(CA10="","",IF(MONTH(CA10+1)=BS4,CA10+1,""))</f>
        <v/>
      </c>
      <c r="CD10" s="28" t="str">
        <f>IF(VLOOKUP(CC10,スケジュール設定!$A$4:$C$375,3,FALSE)=0,"",VLOOKUP(CC10,スケジュール設定!$A$4:$C$375,3,FALSE))</f>
        <v/>
      </c>
      <c r="CE10" s="29" t="str">
        <f>IF(CC10="","",IF(MONTH(CC10+1)=BS4,CC10+1,""))</f>
        <v/>
      </c>
      <c r="CF10" s="28" t="str">
        <f>IF(VLOOKUP(CE10,スケジュール設定!$A$4:$C$375,3,FALSE)=0,"",VLOOKUP(CE10,スケジュール設定!$A$4:$C$375,3,FALSE))</f>
        <v/>
      </c>
      <c r="CG10" s="27" t="str">
        <f>IF(CS9="","",IF(MONTH(CS9+1)=CG4,CS9+1,""))</f>
        <v/>
      </c>
      <c r="CH10" s="28" t="str">
        <f>IF(VLOOKUP(CG10,スケジュール設定!$A$4:$C$375,3,FALSE)=0,"",VLOOKUP(CG10,スケジュール設定!$A$4:$C$375,3,FALSE))</f>
        <v/>
      </c>
      <c r="CI10" s="27" t="str">
        <f>IF(CG10="","",IF(MONTH(CG10+1)=CG4,CG10+1,""))</f>
        <v/>
      </c>
      <c r="CJ10" s="28" t="str">
        <f>IF(VLOOKUP(CI10,スケジュール設定!$A$4:$C$375,3,FALSE)=0,"",VLOOKUP(CI10,スケジュール設定!$A$4:$C$375,3,FALSE))</f>
        <v/>
      </c>
      <c r="CK10" s="27" t="str">
        <f>IF(CI10="","",IF(MONTH(CI10+1)=CG4,CI10+1,""))</f>
        <v/>
      </c>
      <c r="CL10" s="28" t="str">
        <f>IF(VLOOKUP(CK10,スケジュール設定!$A$4:$C$375,3,FALSE)=0,"",VLOOKUP(CK10,スケジュール設定!$A$4:$C$375,3,FALSE))</f>
        <v/>
      </c>
      <c r="CM10" s="27" t="str">
        <f>IF(CK10="","",IF(MONTH(CK10+1)=CG4,CK10+1,""))</f>
        <v/>
      </c>
      <c r="CN10" s="28" t="str">
        <f>IF(VLOOKUP(CM10,スケジュール設定!$A$4:$C$375,3,FALSE)=0,"",VLOOKUP(CM10,スケジュール設定!$A$4:$C$375,3,FALSE))</f>
        <v/>
      </c>
      <c r="CO10" s="27" t="str">
        <f>IF(CM10="","",IF(MONTH(CM10+1)=CG4,CM10+1,""))</f>
        <v/>
      </c>
      <c r="CP10" s="28" t="str">
        <f>IF(VLOOKUP(CO10,スケジュール設定!$A$4:$C$375,3,FALSE)=0,"",VLOOKUP(CO10,スケジュール設定!$A$4:$C$375,3,FALSE))</f>
        <v/>
      </c>
      <c r="CQ10" s="27" t="str">
        <f>IF(CO10="","",IF(MONTH(CO10+1)=CG4,CO10+1,""))</f>
        <v/>
      </c>
      <c r="CR10" s="28" t="str">
        <f>IF(VLOOKUP(CQ10,スケジュール設定!$A$4:$C$375,3,FALSE)=0,"",VLOOKUP(CQ10,スケジュール設定!$A$4:$C$375,3,FALSE))</f>
        <v/>
      </c>
      <c r="CS10" s="29" t="str">
        <f>IF(CQ10="","",IF(MONTH(CQ10+1)=CG4,CQ10+1,""))</f>
        <v/>
      </c>
      <c r="CT10" s="28" t="str">
        <f>IF(VLOOKUP(CS10,スケジュール設定!$A$4:$C$375,3,FALSE)=0,"",VLOOKUP(CS10,スケジュール設定!$A$4:$C$375,3,FALSE))</f>
        <v/>
      </c>
      <c r="CU10" s="27" t="str">
        <f>IF(DG9="","",IF(MONTH(DG9+1)=CU4,DG9+1,""))</f>
        <v/>
      </c>
      <c r="CV10" s="28" t="str">
        <f>IF(VLOOKUP(CU10,スケジュール設定!$A$4:$C$375,3,FALSE)=0,"",VLOOKUP(CU10,スケジュール設定!$A$4:$C$375,3,FALSE))</f>
        <v/>
      </c>
      <c r="CW10" s="27" t="str">
        <f>IF(CU10="","",IF(MONTH(CU10+1)=CU4,CU10+1,""))</f>
        <v/>
      </c>
      <c r="CX10" s="28" t="str">
        <f>IF(VLOOKUP(CW10,スケジュール設定!$A$4:$C$375,3,FALSE)=0,"",VLOOKUP(CW10,スケジュール設定!$A$4:$C$375,3,FALSE))</f>
        <v/>
      </c>
      <c r="CY10" s="27" t="str">
        <f>IF(CW10="","",IF(MONTH(CW10+1)=CU4,CW10+1,""))</f>
        <v/>
      </c>
      <c r="CZ10" s="28" t="str">
        <f>IF(VLOOKUP(CY10,スケジュール設定!$A$4:$C$375,3,FALSE)=0,"",VLOOKUP(CY10,スケジュール設定!$A$4:$C$375,3,FALSE))</f>
        <v/>
      </c>
      <c r="DA10" s="27" t="str">
        <f>IF(CY10="","",IF(MONTH(CY10+1)=CU4,CY10+1,""))</f>
        <v/>
      </c>
      <c r="DB10" s="28" t="str">
        <f>IF(VLOOKUP(DA10,スケジュール設定!$A$4:$C$375,3,FALSE)=0,"",VLOOKUP(DA10,スケジュール設定!$A$4:$C$375,3,FALSE))</f>
        <v/>
      </c>
      <c r="DC10" s="27" t="str">
        <f>IF(DA10="","",IF(MONTH(DA10+1)=CU4,DA10+1,""))</f>
        <v/>
      </c>
      <c r="DD10" s="28" t="str">
        <f>IF(VLOOKUP(DC10,スケジュール設定!$A$4:$C$375,3,FALSE)=0,"",VLOOKUP(DC10,スケジュール設定!$A$4:$C$375,3,FALSE))</f>
        <v/>
      </c>
      <c r="DE10" s="27" t="str">
        <f>IF(DC10="","",IF(MONTH(DC10+1)=CU4,DC10+1,""))</f>
        <v/>
      </c>
      <c r="DF10" s="28" t="str">
        <f>IF(VLOOKUP(DE10,スケジュール設定!$A$4:$C$375,3,FALSE)=0,"",VLOOKUP(DE10,スケジュール設定!$A$4:$C$375,3,FALSE))</f>
        <v/>
      </c>
      <c r="DG10" s="29" t="str">
        <f>IF(DE10="","",IF(MONTH(DE10+1)=CU4,DE10+1,""))</f>
        <v/>
      </c>
      <c r="DH10" s="28" t="str">
        <f>IF(VLOOKUP(DG10,スケジュール設定!$A$4:$C$375,3,FALSE)=0,"",VLOOKUP(DG10,スケジュール設定!$A$4:$C$375,3,FALSE))</f>
        <v/>
      </c>
      <c r="DI10" s="27" t="str">
        <f>IF(DU9="","",IF(MONTH(DU9+1)=DI4,DU9+1,""))</f>
        <v/>
      </c>
      <c r="DJ10" s="28" t="str">
        <f>IF(VLOOKUP(DI10,スケジュール設定!$A$4:$C$375,3,FALSE)=0,"",VLOOKUP(DI10,スケジュール設定!$A$4:$C$375,3,FALSE))</f>
        <v/>
      </c>
      <c r="DK10" s="27" t="str">
        <f>IF(DI10="","",IF(MONTH(DI10+1)=DI4,DI10+1,""))</f>
        <v/>
      </c>
      <c r="DL10" s="28" t="str">
        <f>IF(VLOOKUP(DK10,スケジュール設定!$A$4:$C$375,3,FALSE)=0,"",VLOOKUP(DK10,スケジュール設定!$A$4:$C$375,3,FALSE))</f>
        <v/>
      </c>
      <c r="DM10" s="27" t="str">
        <f>IF(DK10="","",IF(MONTH(DK10+1)=DI4,DK10+1,""))</f>
        <v/>
      </c>
      <c r="DN10" s="28" t="str">
        <f>IF(VLOOKUP(DM10,スケジュール設定!$A$4:$C$375,3,FALSE)=0,"",VLOOKUP(DM10,スケジュール設定!$A$4:$C$375,3,FALSE))</f>
        <v/>
      </c>
      <c r="DO10" s="27" t="str">
        <f>IF(DM10="","",IF(MONTH(DM10+1)=DI4,DM10+1,""))</f>
        <v/>
      </c>
      <c r="DP10" s="28" t="str">
        <f>IF(VLOOKUP(DO10,スケジュール設定!$A$4:$C$375,3,FALSE)=0,"",VLOOKUP(DO10,スケジュール設定!$A$4:$C$375,3,FALSE))</f>
        <v/>
      </c>
      <c r="DQ10" s="27" t="str">
        <f>IF(DO10="","",IF(MONTH(DO10+1)=DI4,DO10+1,""))</f>
        <v/>
      </c>
      <c r="DR10" s="28" t="str">
        <f>IF(VLOOKUP(DQ10,スケジュール設定!$A$4:$C$375,3,FALSE)=0,"",VLOOKUP(DQ10,スケジュール設定!$A$4:$C$375,3,FALSE))</f>
        <v/>
      </c>
      <c r="DS10" s="27" t="str">
        <f>IF(DQ10="","",IF(MONTH(DQ10+1)=DI4,DQ10+1,""))</f>
        <v/>
      </c>
      <c r="DT10" s="28" t="str">
        <f>IF(VLOOKUP(DS10,スケジュール設定!$A$4:$C$375,3,FALSE)=0,"",VLOOKUP(DS10,スケジュール設定!$A$4:$C$375,3,FALSE))</f>
        <v/>
      </c>
      <c r="DU10" s="29" t="str">
        <f>IF(DS10="","",IF(MONTH(DS10+1)=DI4,DS10+1,""))</f>
        <v/>
      </c>
      <c r="DV10" s="28" t="str">
        <f>IF(VLOOKUP(DU10,スケジュール設定!$A$4:$C$375,3,FALSE)=0,"",VLOOKUP(DU10,スケジュール設定!$A$4:$C$375,3,FALSE))</f>
        <v/>
      </c>
      <c r="DW10" s="27" t="str">
        <f>IF(EI9="","",IF(MONTH(EI9+1)=DW4,EI9+1,""))</f>
        <v/>
      </c>
      <c r="DX10" s="28" t="str">
        <f>IF(VLOOKUP(DW10,スケジュール設定!$A$4:$C$375,3,FALSE)=0,"",VLOOKUP(DW10,スケジュール設定!$A$4:$C$375,3,FALSE))</f>
        <v/>
      </c>
      <c r="DY10" s="27" t="str">
        <f>IF(DW10="","",IF(MONTH(DW10+1)=DW4,DW10+1,""))</f>
        <v/>
      </c>
      <c r="DZ10" s="28" t="str">
        <f>IF(VLOOKUP(DY10,スケジュール設定!$A$4:$C$375,3,FALSE)=0,"",VLOOKUP(DY10,スケジュール設定!$A$4:$C$375,3,FALSE))</f>
        <v/>
      </c>
      <c r="EA10" s="27" t="str">
        <f>IF(DY10="","",IF(MONTH(DY10+1)=DW4,DY10+1,""))</f>
        <v/>
      </c>
      <c r="EB10" s="28" t="str">
        <f>IF(VLOOKUP(EA10,スケジュール設定!$A$4:$C$375,3,FALSE)=0,"",VLOOKUP(EA10,スケジュール設定!$A$4:$C$375,3,FALSE))</f>
        <v/>
      </c>
      <c r="EC10" s="27" t="str">
        <f>IF(EA10="","",IF(MONTH(EA10+1)=DW4,EA10+1,""))</f>
        <v/>
      </c>
      <c r="ED10" s="28" t="str">
        <f>IF(VLOOKUP(EC10,スケジュール設定!$A$4:$C$375,3,FALSE)=0,"",VLOOKUP(EC10,スケジュール設定!$A$4:$C$375,3,FALSE))</f>
        <v/>
      </c>
      <c r="EE10" s="27" t="str">
        <f>IF(EC10="","",IF(MONTH(EC10+1)=DW4,EC10+1,""))</f>
        <v/>
      </c>
      <c r="EF10" s="28" t="str">
        <f>IF(VLOOKUP(EE10,スケジュール設定!$A$4:$C$375,3,FALSE)=0,"",VLOOKUP(EE10,スケジュール設定!$A$4:$C$375,3,FALSE))</f>
        <v/>
      </c>
      <c r="EG10" s="27" t="str">
        <f>IF(EE10="","",IF(MONTH(EE10+1)=DW4,EE10+1,""))</f>
        <v/>
      </c>
      <c r="EH10" s="28" t="str">
        <f>IF(VLOOKUP(EG10,スケジュール設定!$A$4:$C$375,3,FALSE)=0,"",VLOOKUP(EG10,スケジュール設定!$A$4:$C$375,3,FALSE))</f>
        <v/>
      </c>
      <c r="EI10" s="29" t="str">
        <f>IF(EG10="","",IF(MONTH(EG10+1)=DW4,EG10+1,""))</f>
        <v/>
      </c>
      <c r="EJ10" s="28" t="str">
        <f>IF(VLOOKUP(EI10,スケジュール設定!$A$4:$C$375,3,FALSE)=0,"",VLOOKUP(EI10,スケジュール設定!$A$4:$C$375,3,FALSE))</f>
        <v/>
      </c>
      <c r="EK10" s="27" t="str">
        <f>IF(EW9="","",IF(MONTH(EW9+1)=EK4,EW9+1,""))</f>
        <v/>
      </c>
      <c r="EL10" s="28" t="str">
        <f>IF(VLOOKUP(EK10,スケジュール設定!$A$4:$C$375,3,FALSE)=0,"",VLOOKUP(EK10,スケジュール設定!$A$4:$C$375,3,FALSE))</f>
        <v/>
      </c>
      <c r="EM10" s="27" t="str">
        <f>IF(EK10="","",IF(MONTH(EK10+1)=EK4,EK10+1,""))</f>
        <v/>
      </c>
      <c r="EN10" s="28" t="str">
        <f>IF(VLOOKUP(EM10,スケジュール設定!$A$4:$C$375,3,FALSE)=0,"",VLOOKUP(EM10,スケジュール設定!$A$4:$C$375,3,FALSE))</f>
        <v/>
      </c>
      <c r="EO10" s="27" t="str">
        <f>IF(EM10="","",IF(MONTH(EM10+1)=EK4,EM10+1,""))</f>
        <v/>
      </c>
      <c r="EP10" s="28" t="str">
        <f>IF(VLOOKUP(EO10,スケジュール設定!$A$4:$C$375,3,FALSE)=0,"",VLOOKUP(EO10,スケジュール設定!$A$4:$C$375,3,FALSE))</f>
        <v/>
      </c>
      <c r="EQ10" s="27" t="str">
        <f>IF(EO10="","",IF(MONTH(EO10+1)=EK4,EO10+1,""))</f>
        <v/>
      </c>
      <c r="ER10" s="28" t="str">
        <f>IF(VLOOKUP(EQ10,スケジュール設定!$A$4:$C$375,3,FALSE)=0,"",VLOOKUP(EQ10,スケジュール設定!$A$4:$C$375,3,FALSE))</f>
        <v/>
      </c>
      <c r="ES10" s="27" t="str">
        <f>IF(EQ10="","",IF(MONTH(EQ10+1)=EK4,EQ10+1,""))</f>
        <v/>
      </c>
      <c r="ET10" s="28" t="str">
        <f>IF(VLOOKUP(ES10,スケジュール設定!$A$4:$C$375,3,FALSE)=0,"",VLOOKUP(ES10,スケジュール設定!$A$4:$C$375,3,FALSE))</f>
        <v/>
      </c>
      <c r="EU10" s="27" t="str">
        <f>IF(ES10="","",IF(MONTH(ES10+1)=EK4,ES10+1,""))</f>
        <v/>
      </c>
      <c r="EV10" s="28" t="str">
        <f>IF(VLOOKUP(EU10,スケジュール設定!$A$4:$C$375,3,FALSE)=0,"",VLOOKUP(EU10,スケジュール設定!$A$4:$C$375,3,FALSE))</f>
        <v/>
      </c>
      <c r="EW10" s="29" t="str">
        <f>IF(EU10="","",IF(MONTH(EU10+1)=EK4,EU10+1,""))</f>
        <v/>
      </c>
      <c r="EX10" s="28" t="str">
        <f>IF(VLOOKUP(EW10,スケジュール設定!$A$4:$C$375,3,FALSE)=0,"",VLOOKUP(EW10,スケジュール設定!$A$4:$C$375,3,FALSE))</f>
        <v/>
      </c>
      <c r="EY10" s="27" t="str">
        <f>IF(FK9="","",IF(MONTH(FK9+1)=EY4,FK9+1,""))</f>
        <v/>
      </c>
      <c r="EZ10" s="28" t="str">
        <f>IF(VLOOKUP(EY10,スケジュール設定!$A$4:$C$375,3,FALSE)=0,"",VLOOKUP(EY10,スケジュール設定!$A$4:$C$375,3,FALSE))</f>
        <v/>
      </c>
      <c r="FA10" s="27" t="str">
        <f>IF(EY10="","",IF(MONTH(EY10+1)=EY4,EY10+1,""))</f>
        <v/>
      </c>
      <c r="FB10" s="28" t="str">
        <f>IF(VLOOKUP(FA10,スケジュール設定!$A$4:$C$375,3,FALSE)=0,"",VLOOKUP(FA10,スケジュール設定!$A$4:$C$375,3,FALSE))</f>
        <v/>
      </c>
      <c r="FC10" s="27" t="str">
        <f>IF(FA10="","",IF(MONTH(FA10+1)=EY4,FA10+1,""))</f>
        <v/>
      </c>
      <c r="FD10" s="28" t="str">
        <f>IF(VLOOKUP(FC10,スケジュール設定!$A$4:$C$375,3,FALSE)=0,"",VLOOKUP(FC10,スケジュール設定!$A$4:$C$375,3,FALSE))</f>
        <v/>
      </c>
      <c r="FE10" s="27" t="str">
        <f>IF(FC10="","",IF(MONTH(FC10+1)=EY4,FC10+1,""))</f>
        <v/>
      </c>
      <c r="FF10" s="28" t="str">
        <f>IF(VLOOKUP(FE10,スケジュール設定!$A$4:$C$375,3,FALSE)=0,"",VLOOKUP(FE10,スケジュール設定!$A$4:$C$375,3,FALSE))</f>
        <v/>
      </c>
      <c r="FG10" s="27" t="str">
        <f>IF(FE10="","",IF(MONTH(FE10+1)=EY4,FE10+1,""))</f>
        <v/>
      </c>
      <c r="FH10" s="28" t="str">
        <f>IF(VLOOKUP(FG10,スケジュール設定!$A$4:$C$375,3,FALSE)=0,"",VLOOKUP(FG10,スケジュール設定!$A$4:$C$375,3,FALSE))</f>
        <v/>
      </c>
      <c r="FI10" s="27" t="str">
        <f>IF(FG10="","",IF(MONTH(FG10+1)=EY4,FG10+1,""))</f>
        <v/>
      </c>
      <c r="FJ10" s="28" t="str">
        <f>IF(VLOOKUP(FI10,スケジュール設定!$A$4:$C$375,3,FALSE)=0,"",VLOOKUP(FI10,スケジュール設定!$A$4:$C$375,3,FALSE))</f>
        <v/>
      </c>
      <c r="FK10" s="29" t="str">
        <f>IF(FI10="","",IF(MONTH(FI10+1)=EY4,FI10+1,""))</f>
        <v/>
      </c>
      <c r="FL10" s="28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7" orientation="portrait" horizontalDpi="4294967292" verticalDpi="300" r:id="rId1"/>
  <headerFooter alignWithMargins="0"/>
  <colBreaks count="11" manualBreakCount="11">
    <brk id="14" max="10" man="1"/>
    <brk id="28" max="10" man="1"/>
    <brk id="42" max="10" man="1"/>
    <brk id="56" max="10" man="1"/>
    <brk id="70" max="10" man="1"/>
    <brk id="84" max="10" man="1"/>
    <brk id="98" max="10" man="1"/>
    <brk id="112" max="10" man="1"/>
    <brk id="126" max="10" man="1"/>
    <brk id="140" max="10" man="1"/>
    <brk id="154" max="1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F6010DBB-6C90-4ACC-BEC3-873CF04C3505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AW402"/>
  <sheetViews>
    <sheetView tabSelected="1" zoomScale="60" zoomScaleNormal="60" workbookViewId="0">
      <selection activeCell="C4" sqref="C4"/>
    </sheetView>
  </sheetViews>
  <sheetFormatPr defaultColWidth="10.33203125" defaultRowHeight="14.25" customHeight="1"/>
  <cols>
    <col min="1" max="1" width="3.77734375" style="40" customWidth="1"/>
    <col min="2" max="2" width="2" style="1" hidden="1" customWidth="1"/>
    <col min="3" max="3" width="14.88671875" style="1" customWidth="1"/>
    <col min="4" max="4" width="2.21875" style="1" customWidth="1"/>
    <col min="5" max="5" width="3.77734375" style="1" customWidth="1"/>
    <col min="6" max="6" width="2" style="1" hidden="1" customWidth="1"/>
    <col min="7" max="7" width="14.88671875" style="1" customWidth="1"/>
    <col min="8" max="8" width="2.21875" style="1" customWidth="1"/>
    <col min="9" max="9" width="3.77734375" style="1" customWidth="1"/>
    <col min="10" max="10" width="2" style="1" hidden="1" customWidth="1"/>
    <col min="11" max="11" width="14.88671875" style="1" customWidth="1"/>
    <col min="12" max="12" width="2.21875" style="1" customWidth="1"/>
    <col min="13" max="13" width="3.77734375" style="1" customWidth="1"/>
    <col min="14" max="14" width="2" style="1" hidden="1" customWidth="1"/>
    <col min="15" max="15" width="14.88671875" style="1" customWidth="1"/>
    <col min="16" max="16" width="2.21875" style="1" customWidth="1"/>
    <col min="17" max="17" width="3.77734375" style="1" customWidth="1"/>
    <col min="18" max="18" width="2" style="1" hidden="1" customWidth="1"/>
    <col min="19" max="19" width="14.88671875" style="1" customWidth="1"/>
    <col min="20" max="20" width="2.21875" style="1" customWidth="1"/>
    <col min="21" max="21" width="3.77734375" style="1" customWidth="1"/>
    <col min="22" max="22" width="2" style="1" hidden="1" customWidth="1"/>
    <col min="23" max="23" width="14.88671875" style="1" customWidth="1"/>
    <col min="24" max="24" width="2.21875" style="1" customWidth="1"/>
    <col min="25" max="25" width="3.77734375" style="1" customWidth="1"/>
    <col min="26" max="26" width="2" style="1" hidden="1" customWidth="1"/>
    <col min="27" max="27" width="14.88671875" style="1" customWidth="1"/>
    <col min="28" max="28" width="2.21875" style="1" customWidth="1"/>
    <col min="29" max="29" width="3.77734375" style="1" customWidth="1"/>
    <col min="30" max="30" width="2" style="1" hidden="1" customWidth="1"/>
    <col min="31" max="31" width="14.88671875" style="1" customWidth="1"/>
    <col min="32" max="32" width="2.21875" style="1" customWidth="1"/>
    <col min="33" max="33" width="3.77734375" style="1" customWidth="1"/>
    <col min="34" max="34" width="2" style="1" hidden="1" customWidth="1"/>
    <col min="35" max="35" width="14.88671875" style="1" customWidth="1"/>
    <col min="36" max="36" width="2.21875" style="1" customWidth="1"/>
    <col min="37" max="37" width="3.77734375" style="1" customWidth="1"/>
    <col min="38" max="38" width="2" style="1" hidden="1" customWidth="1"/>
    <col min="39" max="39" width="14.88671875" style="1" customWidth="1"/>
    <col min="40" max="40" width="2.21875" style="1" customWidth="1"/>
    <col min="41" max="41" width="3.77734375" style="1" customWidth="1"/>
    <col min="42" max="42" width="2" style="1" hidden="1" customWidth="1"/>
    <col min="43" max="43" width="14.88671875" style="1" customWidth="1"/>
    <col min="44" max="44" width="2.21875" style="1" customWidth="1"/>
    <col min="45" max="45" width="3.77734375" style="1" customWidth="1"/>
    <col min="46" max="46" width="2" style="1" hidden="1" customWidth="1"/>
    <col min="47" max="47" width="14.88671875" style="1" customWidth="1"/>
    <col min="48" max="48" width="1.44140625" style="1" customWidth="1"/>
    <col min="49" max="16384" width="10.33203125" style="1"/>
  </cols>
  <sheetData>
    <row r="1" spans="1:49" ht="34.5" customHeight="1">
      <c r="A1" s="132">
        <f>祝日!A1</f>
        <v>2019</v>
      </c>
      <c r="B1" s="132"/>
      <c r="C1" s="132"/>
      <c r="D1" s="132"/>
      <c r="E1" s="132">
        <f>祝日!F1</f>
        <v>2019</v>
      </c>
      <c r="F1" s="132"/>
      <c r="G1" s="132"/>
      <c r="H1" s="132"/>
      <c r="I1" s="132">
        <f>祝日!K1</f>
        <v>2019</v>
      </c>
      <c r="J1" s="132"/>
      <c r="K1" s="132"/>
      <c r="L1" s="132"/>
      <c r="M1" s="132">
        <f>祝日!P1</f>
        <v>2019</v>
      </c>
      <c r="N1" s="132"/>
      <c r="O1" s="132"/>
      <c r="P1" s="132"/>
      <c r="Q1" s="132">
        <f>祝日!U1</f>
        <v>2019</v>
      </c>
      <c r="R1" s="132"/>
      <c r="S1" s="132"/>
      <c r="T1" s="132"/>
      <c r="U1" s="132">
        <f>祝日!Z1</f>
        <v>2019</v>
      </c>
      <c r="V1" s="132"/>
      <c r="W1" s="132"/>
      <c r="X1" s="132"/>
      <c r="Y1" s="132">
        <f>祝日!AE1</f>
        <v>2019</v>
      </c>
      <c r="Z1" s="132"/>
      <c r="AA1" s="132"/>
      <c r="AB1" s="132"/>
      <c r="AC1" s="132">
        <f>祝日!AJ1</f>
        <v>2019</v>
      </c>
      <c r="AD1" s="132"/>
      <c r="AE1" s="132"/>
      <c r="AF1" s="132"/>
      <c r="AG1" s="132">
        <f>祝日!AO1</f>
        <v>2019</v>
      </c>
      <c r="AH1" s="132"/>
      <c r="AI1" s="132"/>
      <c r="AJ1" s="132"/>
      <c r="AK1" s="132">
        <f>祝日!AT1</f>
        <v>2019</v>
      </c>
      <c r="AL1" s="132"/>
      <c r="AM1" s="132"/>
      <c r="AN1" s="132"/>
      <c r="AO1" s="132">
        <f>祝日!AY1</f>
        <v>2019</v>
      </c>
      <c r="AP1" s="132"/>
      <c r="AQ1" s="132"/>
      <c r="AR1" s="132"/>
      <c r="AS1" s="132">
        <f>祝日!BD1</f>
        <v>2019</v>
      </c>
      <c r="AT1" s="132"/>
      <c r="AU1" s="132"/>
      <c r="AV1" s="132"/>
      <c r="AW1" s="37"/>
    </row>
    <row r="2" spans="1:49" s="7" customFormat="1" ht="18" customHeight="1">
      <c r="A2" s="140">
        <f>祝日!A2</f>
        <v>43466</v>
      </c>
      <c r="B2" s="141"/>
      <c r="C2" s="141"/>
      <c r="D2" s="141"/>
      <c r="E2" s="142">
        <f>祝日!F2</f>
        <v>43497</v>
      </c>
      <c r="F2" s="142"/>
      <c r="G2" s="142"/>
      <c r="H2" s="142"/>
      <c r="I2" s="142">
        <f>祝日!K2</f>
        <v>43525</v>
      </c>
      <c r="J2" s="142"/>
      <c r="K2" s="142"/>
      <c r="L2" s="142"/>
      <c r="M2" s="142">
        <f>祝日!P2</f>
        <v>43556</v>
      </c>
      <c r="N2" s="142"/>
      <c r="O2" s="142"/>
      <c r="P2" s="142"/>
      <c r="Q2" s="142">
        <f>祝日!U2</f>
        <v>43586</v>
      </c>
      <c r="R2" s="142"/>
      <c r="S2" s="142"/>
      <c r="T2" s="142"/>
      <c r="U2" s="142">
        <f>祝日!Z2</f>
        <v>43617</v>
      </c>
      <c r="V2" s="142"/>
      <c r="W2" s="142"/>
      <c r="X2" s="142"/>
      <c r="Y2" s="142">
        <f>祝日!AE2</f>
        <v>43647</v>
      </c>
      <c r="Z2" s="142"/>
      <c r="AA2" s="142"/>
      <c r="AB2" s="142"/>
      <c r="AC2" s="142">
        <f>祝日!AJ2</f>
        <v>43678</v>
      </c>
      <c r="AD2" s="142"/>
      <c r="AE2" s="142"/>
      <c r="AF2" s="142"/>
      <c r="AG2" s="142">
        <f>祝日!AO2</f>
        <v>43709</v>
      </c>
      <c r="AH2" s="142"/>
      <c r="AI2" s="142"/>
      <c r="AJ2" s="142"/>
      <c r="AK2" s="142">
        <f>祝日!AT2</f>
        <v>43739</v>
      </c>
      <c r="AL2" s="142"/>
      <c r="AM2" s="142"/>
      <c r="AN2" s="142"/>
      <c r="AO2" s="142">
        <f>祝日!AY2</f>
        <v>43770</v>
      </c>
      <c r="AP2" s="142"/>
      <c r="AQ2" s="142"/>
      <c r="AR2" s="142"/>
      <c r="AS2" s="142">
        <f>祝日!BD2</f>
        <v>43800</v>
      </c>
      <c r="AT2" s="142"/>
      <c r="AU2" s="142"/>
      <c r="AV2" s="142"/>
    </row>
    <row r="3" spans="1:49" s="2" customFormat="1" ht="14.25" hidden="1" customHeight="1">
      <c r="A3" s="9">
        <f>祝日!A3</f>
        <v>1</v>
      </c>
      <c r="B3" s="10"/>
      <c r="C3" s="10"/>
      <c r="D3" s="5"/>
      <c r="E3" s="5">
        <f>祝日!F3</f>
        <v>2</v>
      </c>
      <c r="F3" s="5"/>
      <c r="G3" s="5"/>
      <c r="H3" s="5"/>
      <c r="I3" s="5">
        <f>祝日!K3</f>
        <v>3</v>
      </c>
      <c r="J3" s="5"/>
      <c r="K3" s="5"/>
      <c r="L3" s="5"/>
      <c r="M3" s="5">
        <f>祝日!P3</f>
        <v>4</v>
      </c>
      <c r="N3" s="5"/>
      <c r="O3" s="5"/>
      <c r="P3" s="5"/>
      <c r="Q3" s="5">
        <f>祝日!U3</f>
        <v>5</v>
      </c>
      <c r="R3" s="5"/>
      <c r="S3" s="5"/>
      <c r="T3" s="5"/>
      <c r="U3" s="5">
        <f>祝日!Z3</f>
        <v>6</v>
      </c>
      <c r="V3" s="5"/>
      <c r="W3" s="5"/>
      <c r="X3" s="5"/>
      <c r="Y3" s="5">
        <f>祝日!AE3</f>
        <v>7</v>
      </c>
      <c r="Z3" s="5"/>
      <c r="AA3" s="5"/>
      <c r="AB3" s="5"/>
      <c r="AC3" s="5">
        <f>祝日!AJ3</f>
        <v>8</v>
      </c>
      <c r="AD3" s="5"/>
      <c r="AE3" s="5"/>
      <c r="AF3" s="5"/>
      <c r="AG3" s="5">
        <f>祝日!AO3</f>
        <v>9</v>
      </c>
      <c r="AH3" s="5"/>
      <c r="AI3" s="5"/>
      <c r="AJ3" s="5"/>
      <c r="AK3" s="5">
        <f>祝日!AT3</f>
        <v>10</v>
      </c>
      <c r="AL3" s="5"/>
      <c r="AM3" s="5"/>
      <c r="AN3" s="5"/>
      <c r="AO3" s="5">
        <f>祝日!AY3</f>
        <v>11</v>
      </c>
      <c r="AP3" s="5"/>
      <c r="AQ3" s="5"/>
      <c r="AR3" s="5"/>
      <c r="AS3" s="5">
        <f>祝日!BD3</f>
        <v>12</v>
      </c>
      <c r="AT3" s="5"/>
    </row>
    <row r="4" spans="1:49" ht="14.25" customHeight="1">
      <c r="A4" s="8">
        <f>祝日!A4</f>
        <v>43466</v>
      </c>
      <c r="B4" s="41">
        <f>祝日!B4</f>
        <v>1</v>
      </c>
      <c r="C4" s="75" t="s">
        <v>7</v>
      </c>
      <c r="D4" s="3"/>
      <c r="E4" s="8">
        <f>祝日!F4</f>
        <v>43497</v>
      </c>
      <c r="F4" s="41" t="str">
        <f>祝日!G4</f>
        <v/>
      </c>
      <c r="G4" s="75"/>
      <c r="H4" s="3"/>
      <c r="I4" s="8">
        <f>祝日!K4</f>
        <v>43525</v>
      </c>
      <c r="J4" s="41" t="str">
        <f>祝日!L4</f>
        <v/>
      </c>
      <c r="K4" s="76"/>
      <c r="L4" s="3"/>
      <c r="M4" s="8">
        <f>祝日!P4</f>
        <v>43556</v>
      </c>
      <c r="N4" s="41" t="str">
        <f>祝日!Q4</f>
        <v/>
      </c>
      <c r="O4" s="75"/>
      <c r="P4" s="3"/>
      <c r="Q4" s="8">
        <f>祝日!U4</f>
        <v>43586</v>
      </c>
      <c r="R4" s="42">
        <f>祝日!V4</f>
        <v>1</v>
      </c>
      <c r="S4" s="75" t="s">
        <v>25</v>
      </c>
      <c r="T4" s="3"/>
      <c r="U4" s="8">
        <f>祝日!Z4</f>
        <v>43617</v>
      </c>
      <c r="V4" s="42">
        <f>祝日!AA4</f>
        <v>2</v>
      </c>
      <c r="W4" s="75"/>
      <c r="X4" s="3"/>
      <c r="Y4" s="8">
        <f>祝日!AE4</f>
        <v>43647</v>
      </c>
      <c r="Z4" s="42" t="str">
        <f>祝日!AF4</f>
        <v/>
      </c>
      <c r="AA4" s="75"/>
      <c r="AB4" s="3"/>
      <c r="AC4" s="8">
        <f>祝日!AJ4</f>
        <v>43678</v>
      </c>
      <c r="AD4" s="42" t="str">
        <f>祝日!AK4</f>
        <v/>
      </c>
      <c r="AE4" s="75"/>
      <c r="AF4" s="3"/>
      <c r="AG4" s="8">
        <f>祝日!AO4</f>
        <v>43709</v>
      </c>
      <c r="AH4" s="42">
        <f>祝日!AP4</f>
        <v>1</v>
      </c>
      <c r="AI4" s="76"/>
      <c r="AJ4" s="3"/>
      <c r="AK4" s="8">
        <f>祝日!AT4</f>
        <v>43739</v>
      </c>
      <c r="AL4" s="42" t="str">
        <f>祝日!AU4</f>
        <v/>
      </c>
      <c r="AM4" s="75"/>
      <c r="AN4" s="3"/>
      <c r="AO4" s="8">
        <f>祝日!AY4</f>
        <v>43770</v>
      </c>
      <c r="AP4" s="42" t="str">
        <f>祝日!AZ4</f>
        <v/>
      </c>
      <c r="AQ4" s="75"/>
      <c r="AR4" s="3"/>
      <c r="AS4" s="8">
        <f>祝日!BD4</f>
        <v>43800</v>
      </c>
      <c r="AT4" s="42">
        <f>祝日!BE4</f>
        <v>1</v>
      </c>
      <c r="AU4" s="76"/>
    </row>
    <row r="5" spans="1:49" ht="14.25" customHeight="1">
      <c r="A5" s="8">
        <f>祝日!A5</f>
        <v>43467</v>
      </c>
      <c r="B5" s="41" t="str">
        <f>祝日!B5</f>
        <v/>
      </c>
      <c r="C5" s="75"/>
      <c r="D5" s="3"/>
      <c r="E5" s="8">
        <f>祝日!F5</f>
        <v>43498</v>
      </c>
      <c r="F5" s="41">
        <f>祝日!G5</f>
        <v>2</v>
      </c>
      <c r="G5" s="75"/>
      <c r="H5" s="3"/>
      <c r="I5" s="8">
        <f>祝日!K5</f>
        <v>43526</v>
      </c>
      <c r="J5" s="41">
        <f>祝日!L5</f>
        <v>2</v>
      </c>
      <c r="K5" s="76"/>
      <c r="L5" s="3"/>
      <c r="M5" s="8">
        <f>祝日!P5</f>
        <v>43557</v>
      </c>
      <c r="N5" s="41" t="str">
        <f>祝日!Q5</f>
        <v/>
      </c>
      <c r="O5" s="75"/>
      <c r="P5" s="3"/>
      <c r="Q5" s="8">
        <f>祝日!U5</f>
        <v>43587</v>
      </c>
      <c r="R5" s="42">
        <f>祝日!V5</f>
        <v>1</v>
      </c>
      <c r="S5" s="75" t="s">
        <v>30</v>
      </c>
      <c r="T5" s="3"/>
      <c r="U5" s="8">
        <f>祝日!Z5</f>
        <v>43618</v>
      </c>
      <c r="V5" s="42">
        <f>祝日!AA5</f>
        <v>1</v>
      </c>
      <c r="W5" s="75"/>
      <c r="X5" s="3"/>
      <c r="Y5" s="8">
        <f>祝日!AE5</f>
        <v>43648</v>
      </c>
      <c r="Z5" s="42" t="str">
        <f>祝日!AF5</f>
        <v/>
      </c>
      <c r="AA5" s="75"/>
      <c r="AB5" s="3"/>
      <c r="AC5" s="8">
        <f>祝日!AJ5</f>
        <v>43679</v>
      </c>
      <c r="AD5" s="42">
        <f>祝日!AK5</f>
        <v>1</v>
      </c>
      <c r="AE5" s="75"/>
      <c r="AF5" s="3"/>
      <c r="AG5" s="8">
        <f>祝日!AO5</f>
        <v>43710</v>
      </c>
      <c r="AH5" s="42" t="str">
        <f>祝日!AP5</f>
        <v/>
      </c>
      <c r="AI5" s="76"/>
      <c r="AJ5" s="3"/>
      <c r="AK5" s="8">
        <f>祝日!AT5</f>
        <v>43740</v>
      </c>
      <c r="AL5" s="42" t="str">
        <f>祝日!AU5</f>
        <v/>
      </c>
      <c r="AM5" s="75"/>
      <c r="AN5" s="3"/>
      <c r="AO5" s="8">
        <f>祝日!AY5</f>
        <v>43771</v>
      </c>
      <c r="AP5" s="42">
        <f>祝日!AZ5</f>
        <v>2</v>
      </c>
      <c r="AQ5" s="75"/>
      <c r="AR5" s="3"/>
      <c r="AS5" s="8">
        <f>祝日!BD5</f>
        <v>43801</v>
      </c>
      <c r="AT5" s="42" t="str">
        <f>祝日!BE5</f>
        <v/>
      </c>
      <c r="AU5" s="76"/>
    </row>
    <row r="6" spans="1:49" ht="14.25" customHeight="1">
      <c r="A6" s="8">
        <f>祝日!A6</f>
        <v>43468</v>
      </c>
      <c r="B6" s="41" t="str">
        <f>祝日!B6</f>
        <v/>
      </c>
      <c r="C6" s="75"/>
      <c r="D6" s="3"/>
      <c r="E6" s="8">
        <f>祝日!F6</f>
        <v>43499</v>
      </c>
      <c r="F6" s="41">
        <f>祝日!G6</f>
        <v>1</v>
      </c>
      <c r="G6" s="75"/>
      <c r="H6" s="3"/>
      <c r="I6" s="8">
        <f>祝日!K6</f>
        <v>43527</v>
      </c>
      <c r="J6" s="41">
        <f>祝日!L6</f>
        <v>1</v>
      </c>
      <c r="K6" s="76"/>
      <c r="L6" s="3"/>
      <c r="M6" s="8">
        <f>祝日!P6</f>
        <v>43558</v>
      </c>
      <c r="N6" s="41" t="str">
        <f>祝日!Q6</f>
        <v/>
      </c>
      <c r="O6" s="75"/>
      <c r="P6" s="3"/>
      <c r="Q6" s="8">
        <f>祝日!U6</f>
        <v>43588</v>
      </c>
      <c r="R6" s="42">
        <f>祝日!V6</f>
        <v>1</v>
      </c>
      <c r="S6" s="75" t="s">
        <v>32</v>
      </c>
      <c r="T6" s="3"/>
      <c r="U6" s="8">
        <f>祝日!Z6</f>
        <v>43619</v>
      </c>
      <c r="V6" s="42" t="str">
        <f>祝日!AA6</f>
        <v/>
      </c>
      <c r="W6" s="75"/>
      <c r="X6" s="3"/>
      <c r="Y6" s="8">
        <f>祝日!AE6</f>
        <v>43649</v>
      </c>
      <c r="Z6" s="42" t="str">
        <f>祝日!AF6</f>
        <v/>
      </c>
      <c r="AA6" s="75"/>
      <c r="AB6" s="3"/>
      <c r="AC6" s="8">
        <f>祝日!AJ6</f>
        <v>43680</v>
      </c>
      <c r="AD6" s="42">
        <f>祝日!AK6</f>
        <v>2</v>
      </c>
      <c r="AE6" s="75"/>
      <c r="AF6" s="3"/>
      <c r="AG6" s="8">
        <f>祝日!AO6</f>
        <v>43711</v>
      </c>
      <c r="AH6" s="42" t="str">
        <f>祝日!AP6</f>
        <v/>
      </c>
      <c r="AI6" s="76"/>
      <c r="AJ6" s="3"/>
      <c r="AK6" s="8">
        <f>祝日!AT6</f>
        <v>43741</v>
      </c>
      <c r="AL6" s="42" t="str">
        <f>祝日!AU6</f>
        <v/>
      </c>
      <c r="AM6" s="75"/>
      <c r="AN6" s="3"/>
      <c r="AO6" s="8">
        <f>祝日!AY6</f>
        <v>43772</v>
      </c>
      <c r="AP6" s="42">
        <f>祝日!AZ6</f>
        <v>1</v>
      </c>
      <c r="AQ6" s="75" t="s">
        <v>36</v>
      </c>
      <c r="AR6" s="3"/>
      <c r="AS6" s="8">
        <f>祝日!BD6</f>
        <v>43802</v>
      </c>
      <c r="AT6" s="42" t="str">
        <f>祝日!BE6</f>
        <v/>
      </c>
      <c r="AU6" s="76"/>
    </row>
    <row r="7" spans="1:49" ht="14.25" customHeight="1">
      <c r="A7" s="8">
        <f>祝日!A7</f>
        <v>43469</v>
      </c>
      <c r="B7" s="41" t="str">
        <f>祝日!B7</f>
        <v/>
      </c>
      <c r="C7" s="75"/>
      <c r="D7" s="3"/>
      <c r="E7" s="8">
        <f>祝日!F7</f>
        <v>43500</v>
      </c>
      <c r="F7" s="41" t="str">
        <f>祝日!G7</f>
        <v/>
      </c>
      <c r="G7" s="75"/>
      <c r="H7" s="3"/>
      <c r="I7" s="8">
        <f>祝日!K7</f>
        <v>43528</v>
      </c>
      <c r="J7" s="41" t="str">
        <f>祝日!L7</f>
        <v/>
      </c>
      <c r="K7" s="76"/>
      <c r="L7" s="3"/>
      <c r="M7" s="8">
        <f>祝日!P7</f>
        <v>43559</v>
      </c>
      <c r="N7" s="41" t="str">
        <f>祝日!Q7</f>
        <v/>
      </c>
      <c r="O7" s="75"/>
      <c r="P7" s="3"/>
      <c r="Q7" s="8">
        <f>祝日!U7</f>
        <v>43589</v>
      </c>
      <c r="R7" s="42">
        <f>祝日!V7</f>
        <v>1</v>
      </c>
      <c r="S7" s="75" t="s">
        <v>13</v>
      </c>
      <c r="T7" s="3"/>
      <c r="U7" s="8">
        <f>祝日!Z7</f>
        <v>43620</v>
      </c>
      <c r="V7" s="42" t="str">
        <f>祝日!AA7</f>
        <v/>
      </c>
      <c r="W7" s="75"/>
      <c r="X7" s="3"/>
      <c r="Y7" s="8">
        <f>祝日!AE7</f>
        <v>43650</v>
      </c>
      <c r="Z7" s="42" t="str">
        <f>祝日!AF7</f>
        <v/>
      </c>
      <c r="AA7" s="75"/>
      <c r="AB7" s="3"/>
      <c r="AC7" s="8">
        <f>祝日!AJ7</f>
        <v>43681</v>
      </c>
      <c r="AD7" s="42">
        <f>祝日!AK7</f>
        <v>1</v>
      </c>
      <c r="AE7" s="75"/>
      <c r="AF7" s="3"/>
      <c r="AG7" s="8">
        <f>祝日!AO7</f>
        <v>43712</v>
      </c>
      <c r="AH7" s="42" t="str">
        <f>祝日!AP7</f>
        <v/>
      </c>
      <c r="AI7" s="76"/>
      <c r="AJ7" s="3"/>
      <c r="AK7" s="8">
        <f>祝日!AT7</f>
        <v>43742</v>
      </c>
      <c r="AL7" s="42" t="str">
        <f>祝日!AU7</f>
        <v/>
      </c>
      <c r="AM7" s="75"/>
      <c r="AN7" s="3"/>
      <c r="AO7" s="8">
        <f>祝日!AY7</f>
        <v>43773</v>
      </c>
      <c r="AP7" s="42">
        <f>祝日!AZ7</f>
        <v>1</v>
      </c>
      <c r="AQ7" s="75" t="s">
        <v>37</v>
      </c>
      <c r="AR7" s="3"/>
      <c r="AS7" s="8">
        <f>祝日!BD7</f>
        <v>43803</v>
      </c>
      <c r="AT7" s="42" t="str">
        <f>祝日!BE7</f>
        <v/>
      </c>
      <c r="AU7" s="76"/>
    </row>
    <row r="8" spans="1:49" ht="14.25" customHeight="1">
      <c r="A8" s="8">
        <f>祝日!A8</f>
        <v>43470</v>
      </c>
      <c r="B8" s="41">
        <f>祝日!B8</f>
        <v>2</v>
      </c>
      <c r="C8" s="75"/>
      <c r="D8" s="3"/>
      <c r="E8" s="8">
        <f>祝日!F8</f>
        <v>43501</v>
      </c>
      <c r="F8" s="41" t="str">
        <f>祝日!G8</f>
        <v/>
      </c>
      <c r="G8" s="75"/>
      <c r="H8" s="3"/>
      <c r="I8" s="8">
        <f>祝日!K8</f>
        <v>43529</v>
      </c>
      <c r="J8" s="41" t="str">
        <f>祝日!L8</f>
        <v/>
      </c>
      <c r="K8" s="76"/>
      <c r="L8" s="3"/>
      <c r="M8" s="8">
        <f>祝日!P8</f>
        <v>43560</v>
      </c>
      <c r="N8" s="41" t="str">
        <f>祝日!Q8</f>
        <v/>
      </c>
      <c r="O8" s="75"/>
      <c r="P8" s="3"/>
      <c r="Q8" s="8">
        <f>祝日!U8</f>
        <v>43590</v>
      </c>
      <c r="R8" s="42">
        <f>祝日!V8</f>
        <v>1</v>
      </c>
      <c r="S8" s="75" t="s">
        <v>14</v>
      </c>
      <c r="T8" s="3"/>
      <c r="U8" s="8">
        <f>祝日!Z8</f>
        <v>43621</v>
      </c>
      <c r="V8" s="42" t="str">
        <f>祝日!AA8</f>
        <v/>
      </c>
      <c r="W8" s="75"/>
      <c r="X8" s="3"/>
      <c r="Y8" s="8">
        <f>祝日!AE8</f>
        <v>43651</v>
      </c>
      <c r="Z8" s="42" t="str">
        <f>祝日!AF8</f>
        <v/>
      </c>
      <c r="AA8" s="75"/>
      <c r="AB8" s="3"/>
      <c r="AC8" s="8">
        <f>祝日!AJ8</f>
        <v>43682</v>
      </c>
      <c r="AD8" s="42" t="str">
        <f>祝日!AK8</f>
        <v/>
      </c>
      <c r="AE8" s="75"/>
      <c r="AF8" s="3"/>
      <c r="AG8" s="8">
        <f>祝日!AO8</f>
        <v>43713</v>
      </c>
      <c r="AH8" s="42" t="str">
        <f>祝日!AP8</f>
        <v/>
      </c>
      <c r="AI8" s="76"/>
      <c r="AJ8" s="3"/>
      <c r="AK8" s="8">
        <f>祝日!AT8</f>
        <v>43743</v>
      </c>
      <c r="AL8" s="42">
        <f>祝日!AU8</f>
        <v>2</v>
      </c>
      <c r="AM8" s="75"/>
      <c r="AN8" s="3"/>
      <c r="AO8" s="8">
        <f>祝日!AY8</f>
        <v>43774</v>
      </c>
      <c r="AP8" s="42" t="str">
        <f>祝日!AZ8</f>
        <v/>
      </c>
      <c r="AQ8" s="75"/>
      <c r="AR8" s="3"/>
      <c r="AS8" s="8">
        <f>祝日!BD8</f>
        <v>43804</v>
      </c>
      <c r="AT8" s="42" t="str">
        <f>祝日!BE8</f>
        <v/>
      </c>
      <c r="AU8" s="76"/>
    </row>
    <row r="9" spans="1:49" ht="14.25" customHeight="1">
      <c r="A9" s="8">
        <f>祝日!A9</f>
        <v>43471</v>
      </c>
      <c r="B9" s="41">
        <f>祝日!B9</f>
        <v>1</v>
      </c>
      <c r="C9" s="75"/>
      <c r="D9" s="3"/>
      <c r="E9" s="8">
        <f>祝日!F9</f>
        <v>43502</v>
      </c>
      <c r="F9" s="41" t="str">
        <f>祝日!G9</f>
        <v/>
      </c>
      <c r="G9" s="75"/>
      <c r="H9" s="3"/>
      <c r="I9" s="8">
        <f>祝日!K9</f>
        <v>43530</v>
      </c>
      <c r="J9" s="41" t="str">
        <f>祝日!L9</f>
        <v/>
      </c>
      <c r="K9" s="76"/>
      <c r="L9" s="3"/>
      <c r="M9" s="8">
        <f>祝日!P9</f>
        <v>43561</v>
      </c>
      <c r="N9" s="41">
        <f>祝日!Q9</f>
        <v>2</v>
      </c>
      <c r="O9" s="75"/>
      <c r="P9" s="3"/>
      <c r="Q9" s="8">
        <f>祝日!U9</f>
        <v>43591</v>
      </c>
      <c r="R9" s="42">
        <f>祝日!V9</f>
        <v>1</v>
      </c>
      <c r="S9" s="75" t="s">
        <v>37</v>
      </c>
      <c r="T9" s="3"/>
      <c r="U9" s="8">
        <f>祝日!Z9</f>
        <v>43622</v>
      </c>
      <c r="V9" s="42" t="str">
        <f>祝日!AA9</f>
        <v/>
      </c>
      <c r="W9" s="75"/>
      <c r="X9" s="3"/>
      <c r="Y9" s="8">
        <f>祝日!AE9</f>
        <v>43652</v>
      </c>
      <c r="Z9" s="42">
        <f>祝日!AF9</f>
        <v>2</v>
      </c>
      <c r="AA9" s="75"/>
      <c r="AB9" s="3"/>
      <c r="AC9" s="8">
        <f>祝日!AJ9</f>
        <v>43683</v>
      </c>
      <c r="AD9" s="42" t="str">
        <f>祝日!AK9</f>
        <v/>
      </c>
      <c r="AE9" s="75"/>
      <c r="AF9" s="3"/>
      <c r="AG9" s="8">
        <f>祝日!AO9</f>
        <v>43714</v>
      </c>
      <c r="AH9" s="42" t="str">
        <f>祝日!AP9</f>
        <v/>
      </c>
      <c r="AI9" s="76"/>
      <c r="AJ9" s="3"/>
      <c r="AK9" s="8">
        <f>祝日!AT9</f>
        <v>43744</v>
      </c>
      <c r="AL9" s="42">
        <f>祝日!AU9</f>
        <v>1</v>
      </c>
      <c r="AM9" s="75"/>
      <c r="AN9" s="3"/>
      <c r="AO9" s="8">
        <f>祝日!AY9</f>
        <v>43775</v>
      </c>
      <c r="AP9" s="42" t="str">
        <f>祝日!AZ9</f>
        <v/>
      </c>
      <c r="AQ9" s="75"/>
      <c r="AR9" s="3"/>
      <c r="AS9" s="8">
        <f>祝日!BD9</f>
        <v>43805</v>
      </c>
      <c r="AT9" s="42" t="str">
        <f>祝日!BE9</f>
        <v/>
      </c>
      <c r="AU9" s="76"/>
    </row>
    <row r="10" spans="1:49" ht="14.25" customHeight="1">
      <c r="A10" s="8">
        <f>祝日!A10</f>
        <v>43472</v>
      </c>
      <c r="B10" s="41" t="str">
        <f>祝日!B10</f>
        <v/>
      </c>
      <c r="C10" s="75"/>
      <c r="D10" s="3"/>
      <c r="E10" s="8">
        <f>祝日!F10</f>
        <v>43503</v>
      </c>
      <c r="F10" s="41" t="str">
        <f>祝日!G10</f>
        <v/>
      </c>
      <c r="G10" s="75"/>
      <c r="H10" s="3"/>
      <c r="I10" s="8">
        <f>祝日!K10</f>
        <v>43531</v>
      </c>
      <c r="J10" s="41" t="str">
        <f>祝日!L10</f>
        <v/>
      </c>
      <c r="K10" s="76"/>
      <c r="L10" s="3"/>
      <c r="M10" s="8">
        <f>祝日!P10</f>
        <v>43562</v>
      </c>
      <c r="N10" s="41">
        <f>祝日!Q10</f>
        <v>1</v>
      </c>
      <c r="O10" s="75"/>
      <c r="P10" s="3"/>
      <c r="Q10" s="8">
        <f>祝日!U10</f>
        <v>43592</v>
      </c>
      <c r="R10" s="42" t="str">
        <f>祝日!V10</f>
        <v/>
      </c>
      <c r="S10" s="75"/>
      <c r="T10" s="3"/>
      <c r="U10" s="8">
        <f>祝日!Z10</f>
        <v>43623</v>
      </c>
      <c r="V10" s="42" t="str">
        <f>祝日!AA10</f>
        <v/>
      </c>
      <c r="W10" s="75"/>
      <c r="X10" s="3"/>
      <c r="Y10" s="8">
        <f>祝日!AE10</f>
        <v>43653</v>
      </c>
      <c r="Z10" s="42">
        <f>祝日!AF10</f>
        <v>1</v>
      </c>
      <c r="AA10" s="75"/>
      <c r="AB10" s="3"/>
      <c r="AC10" s="8">
        <f>祝日!AJ10</f>
        <v>43684</v>
      </c>
      <c r="AD10" s="42" t="str">
        <f>祝日!AK10</f>
        <v/>
      </c>
      <c r="AE10" s="75"/>
      <c r="AF10" s="3"/>
      <c r="AG10" s="8">
        <f>祝日!AO10</f>
        <v>43715</v>
      </c>
      <c r="AH10" s="42">
        <f>祝日!AP10</f>
        <v>2</v>
      </c>
      <c r="AI10" s="76"/>
      <c r="AJ10" s="3"/>
      <c r="AK10" s="8">
        <f>祝日!AT10</f>
        <v>43745</v>
      </c>
      <c r="AL10" s="42" t="str">
        <f>祝日!AU10</f>
        <v/>
      </c>
      <c r="AM10" s="75"/>
      <c r="AN10" s="3"/>
      <c r="AO10" s="8">
        <f>祝日!AY10</f>
        <v>43776</v>
      </c>
      <c r="AP10" s="42" t="str">
        <f>祝日!AZ10</f>
        <v/>
      </c>
      <c r="AQ10" s="75"/>
      <c r="AR10" s="3"/>
      <c r="AS10" s="8">
        <f>祝日!BD10</f>
        <v>43806</v>
      </c>
      <c r="AT10" s="42">
        <f>祝日!BE10</f>
        <v>2</v>
      </c>
      <c r="AU10" s="76"/>
    </row>
    <row r="11" spans="1:49" ht="14.25" customHeight="1">
      <c r="A11" s="8">
        <f>祝日!A11</f>
        <v>43473</v>
      </c>
      <c r="B11" s="41" t="str">
        <f>祝日!B11</f>
        <v/>
      </c>
      <c r="C11" s="75"/>
      <c r="D11" s="4"/>
      <c r="E11" s="8">
        <f>祝日!F11</f>
        <v>43504</v>
      </c>
      <c r="F11" s="41" t="str">
        <f>祝日!G11</f>
        <v/>
      </c>
      <c r="G11" s="75"/>
      <c r="H11" s="4"/>
      <c r="I11" s="8">
        <f>祝日!K11</f>
        <v>43532</v>
      </c>
      <c r="J11" s="41" t="str">
        <f>祝日!L11</f>
        <v/>
      </c>
      <c r="K11" s="76"/>
      <c r="L11" s="4"/>
      <c r="M11" s="8">
        <f>祝日!P11</f>
        <v>43563</v>
      </c>
      <c r="N11" s="41" t="str">
        <f>祝日!Q11</f>
        <v/>
      </c>
      <c r="O11" s="75"/>
      <c r="P11" s="4"/>
      <c r="Q11" s="8">
        <f>祝日!U11</f>
        <v>43593</v>
      </c>
      <c r="R11" s="42" t="str">
        <f>祝日!V11</f>
        <v/>
      </c>
      <c r="S11" s="75"/>
      <c r="T11" s="4"/>
      <c r="U11" s="8">
        <f>祝日!Z11</f>
        <v>43624</v>
      </c>
      <c r="V11" s="42">
        <f>祝日!AA11</f>
        <v>2</v>
      </c>
      <c r="W11" s="75"/>
      <c r="X11" s="4"/>
      <c r="Y11" s="8">
        <f>祝日!AE11</f>
        <v>43654</v>
      </c>
      <c r="Z11" s="42" t="str">
        <f>祝日!AF11</f>
        <v/>
      </c>
      <c r="AA11" s="75"/>
      <c r="AB11" s="4"/>
      <c r="AC11" s="8">
        <f>祝日!AJ11</f>
        <v>43685</v>
      </c>
      <c r="AD11" s="42" t="str">
        <f>祝日!AK11</f>
        <v/>
      </c>
      <c r="AE11" s="75"/>
      <c r="AF11" s="3"/>
      <c r="AG11" s="8">
        <f>祝日!AO11</f>
        <v>43716</v>
      </c>
      <c r="AH11" s="42">
        <f>祝日!AP11</f>
        <v>1</v>
      </c>
      <c r="AI11" s="76"/>
      <c r="AJ11" s="3"/>
      <c r="AK11" s="8">
        <f>祝日!AT11</f>
        <v>43746</v>
      </c>
      <c r="AL11" s="42" t="str">
        <f>祝日!AU11</f>
        <v/>
      </c>
      <c r="AM11" s="75"/>
      <c r="AN11" s="3"/>
      <c r="AO11" s="8">
        <f>祝日!AY11</f>
        <v>43777</v>
      </c>
      <c r="AP11" s="42" t="str">
        <f>祝日!AZ11</f>
        <v/>
      </c>
      <c r="AQ11" s="75"/>
      <c r="AR11" s="3"/>
      <c r="AS11" s="8">
        <f>祝日!BD11</f>
        <v>43807</v>
      </c>
      <c r="AT11" s="42">
        <f>祝日!BE11</f>
        <v>1</v>
      </c>
      <c r="AU11" s="76"/>
    </row>
    <row r="12" spans="1:49" s="2" customFormat="1" ht="14.25" customHeight="1">
      <c r="A12" s="8">
        <f>祝日!A12</f>
        <v>43474</v>
      </c>
      <c r="B12" s="41" t="str">
        <f>祝日!B12</f>
        <v/>
      </c>
      <c r="C12" s="75"/>
      <c r="D12" s="6"/>
      <c r="E12" s="8">
        <f>祝日!F12</f>
        <v>43505</v>
      </c>
      <c r="F12" s="41">
        <f>祝日!G12</f>
        <v>2</v>
      </c>
      <c r="G12" s="75"/>
      <c r="H12" s="6"/>
      <c r="I12" s="8">
        <f>祝日!K12</f>
        <v>43533</v>
      </c>
      <c r="J12" s="41">
        <f>祝日!L12</f>
        <v>2</v>
      </c>
      <c r="K12" s="77"/>
      <c r="L12" s="6"/>
      <c r="M12" s="8">
        <f>祝日!P12</f>
        <v>43564</v>
      </c>
      <c r="N12" s="41" t="str">
        <f>祝日!Q12</f>
        <v/>
      </c>
      <c r="O12" s="75"/>
      <c r="P12" s="6"/>
      <c r="Q12" s="8">
        <f>祝日!U12</f>
        <v>43594</v>
      </c>
      <c r="R12" s="42" t="str">
        <f>祝日!V12</f>
        <v/>
      </c>
      <c r="S12" s="75"/>
      <c r="T12" s="6"/>
      <c r="U12" s="8">
        <f>祝日!Z12</f>
        <v>43625</v>
      </c>
      <c r="V12" s="42">
        <f>祝日!AA12</f>
        <v>1</v>
      </c>
      <c r="W12" s="75"/>
      <c r="X12" s="6"/>
      <c r="Y12" s="8">
        <f>祝日!AE12</f>
        <v>43655</v>
      </c>
      <c r="Z12" s="42" t="str">
        <f>祝日!AF12</f>
        <v/>
      </c>
      <c r="AA12" s="75"/>
      <c r="AB12" s="6"/>
      <c r="AC12" s="8">
        <f>祝日!AJ12</f>
        <v>43686</v>
      </c>
      <c r="AD12" s="42" t="str">
        <f>祝日!AK12</f>
        <v/>
      </c>
      <c r="AE12" s="75"/>
      <c r="AF12" s="3"/>
      <c r="AG12" s="8">
        <f>祝日!AO12</f>
        <v>43717</v>
      </c>
      <c r="AH12" s="42" t="str">
        <f>祝日!AP12</f>
        <v/>
      </c>
      <c r="AI12" s="77"/>
      <c r="AJ12" s="3"/>
      <c r="AK12" s="8">
        <f>祝日!AT12</f>
        <v>43747</v>
      </c>
      <c r="AL12" s="42" t="str">
        <f>祝日!AU12</f>
        <v/>
      </c>
      <c r="AM12" s="75"/>
      <c r="AN12" s="3"/>
      <c r="AO12" s="8">
        <f>祝日!AY12</f>
        <v>43778</v>
      </c>
      <c r="AP12" s="42">
        <f>祝日!AZ12</f>
        <v>2</v>
      </c>
      <c r="AQ12" s="75"/>
      <c r="AR12" s="3"/>
      <c r="AS12" s="8">
        <f>祝日!BD12</f>
        <v>43808</v>
      </c>
      <c r="AT12" s="42" t="str">
        <f>祝日!BE12</f>
        <v/>
      </c>
      <c r="AU12" s="77"/>
    </row>
    <row r="13" spans="1:49" ht="14.25" customHeight="1">
      <c r="A13" s="8">
        <f>祝日!A13</f>
        <v>43475</v>
      </c>
      <c r="B13" s="41" t="str">
        <f>祝日!B13</f>
        <v/>
      </c>
      <c r="C13" s="75"/>
      <c r="D13" s="3"/>
      <c r="E13" s="8">
        <f>祝日!F13</f>
        <v>43506</v>
      </c>
      <c r="F13" s="41">
        <f>祝日!G13</f>
        <v>1</v>
      </c>
      <c r="G13" s="75"/>
      <c r="H13" s="3"/>
      <c r="I13" s="8">
        <f>祝日!K13</f>
        <v>43534</v>
      </c>
      <c r="J13" s="41">
        <f>祝日!L13</f>
        <v>1</v>
      </c>
      <c r="K13" s="76"/>
      <c r="L13" s="3"/>
      <c r="M13" s="8">
        <f>祝日!P13</f>
        <v>43565</v>
      </c>
      <c r="N13" s="41" t="str">
        <f>祝日!Q13</f>
        <v/>
      </c>
      <c r="O13" s="75"/>
      <c r="P13" s="3"/>
      <c r="Q13" s="8">
        <f>祝日!U13</f>
        <v>43595</v>
      </c>
      <c r="R13" s="42" t="str">
        <f>祝日!V13</f>
        <v/>
      </c>
      <c r="S13" s="75"/>
      <c r="T13" s="3"/>
      <c r="U13" s="8">
        <f>祝日!Z13</f>
        <v>43626</v>
      </c>
      <c r="V13" s="42" t="str">
        <f>祝日!AA13</f>
        <v/>
      </c>
      <c r="W13" s="75"/>
      <c r="X13" s="3"/>
      <c r="Y13" s="8">
        <f>祝日!AE13</f>
        <v>43656</v>
      </c>
      <c r="Z13" s="42" t="str">
        <f>祝日!AF13</f>
        <v/>
      </c>
      <c r="AA13" s="75"/>
      <c r="AB13" s="3"/>
      <c r="AC13" s="8">
        <f>祝日!AJ13</f>
        <v>43687</v>
      </c>
      <c r="AD13" s="42">
        <f>祝日!AK13</f>
        <v>2</v>
      </c>
      <c r="AE13" s="75"/>
      <c r="AF13" s="3"/>
      <c r="AG13" s="8">
        <f>祝日!AO13</f>
        <v>43718</v>
      </c>
      <c r="AH13" s="42" t="str">
        <f>祝日!AP13</f>
        <v/>
      </c>
      <c r="AI13" s="76"/>
      <c r="AJ13" s="3"/>
      <c r="AK13" s="8">
        <f>祝日!AT13</f>
        <v>43748</v>
      </c>
      <c r="AL13" s="42" t="str">
        <f>祝日!AU13</f>
        <v/>
      </c>
      <c r="AM13" s="75"/>
      <c r="AN13" s="3"/>
      <c r="AO13" s="8">
        <f>祝日!AY13</f>
        <v>43779</v>
      </c>
      <c r="AP13" s="42">
        <f>祝日!AZ13</f>
        <v>1</v>
      </c>
      <c r="AQ13" s="75"/>
      <c r="AR13" s="3"/>
      <c r="AS13" s="8">
        <f>祝日!BD13</f>
        <v>43809</v>
      </c>
      <c r="AT13" s="42" t="str">
        <f>祝日!BE13</f>
        <v/>
      </c>
      <c r="AU13" s="76"/>
    </row>
    <row r="14" spans="1:49" ht="14.25" customHeight="1">
      <c r="A14" s="8">
        <f>祝日!A14</f>
        <v>43476</v>
      </c>
      <c r="B14" s="41" t="str">
        <f>祝日!B14</f>
        <v/>
      </c>
      <c r="C14" s="75"/>
      <c r="D14" s="3"/>
      <c r="E14" s="8">
        <f>祝日!F14</f>
        <v>43507</v>
      </c>
      <c r="F14" s="41">
        <f>祝日!G14</f>
        <v>1</v>
      </c>
      <c r="G14" s="75" t="s">
        <v>31</v>
      </c>
      <c r="H14" s="3"/>
      <c r="I14" s="8">
        <f>祝日!K14</f>
        <v>43535</v>
      </c>
      <c r="J14" s="41" t="str">
        <f>祝日!L14</f>
        <v/>
      </c>
      <c r="K14" s="76"/>
      <c r="L14" s="3"/>
      <c r="M14" s="8">
        <f>祝日!P14</f>
        <v>43566</v>
      </c>
      <c r="N14" s="41" t="str">
        <f>祝日!Q14</f>
        <v/>
      </c>
      <c r="O14" s="75"/>
      <c r="P14" s="3"/>
      <c r="Q14" s="8">
        <f>祝日!U14</f>
        <v>43596</v>
      </c>
      <c r="R14" s="42">
        <f>祝日!V14</f>
        <v>2</v>
      </c>
      <c r="S14" s="75"/>
      <c r="T14" s="3"/>
      <c r="U14" s="8">
        <f>祝日!Z14</f>
        <v>43627</v>
      </c>
      <c r="V14" s="42" t="str">
        <f>祝日!AA14</f>
        <v/>
      </c>
      <c r="W14" s="75"/>
      <c r="X14" s="3"/>
      <c r="Y14" s="8">
        <f>祝日!AE14</f>
        <v>43657</v>
      </c>
      <c r="Z14" s="42" t="str">
        <f>祝日!AF14</f>
        <v/>
      </c>
      <c r="AA14" s="75"/>
      <c r="AB14" s="3"/>
      <c r="AC14" s="8">
        <f>祝日!AJ14</f>
        <v>43688</v>
      </c>
      <c r="AD14" s="42">
        <f>祝日!AK14</f>
        <v>1</v>
      </c>
      <c r="AE14" s="75" t="s">
        <v>22</v>
      </c>
      <c r="AF14" s="3"/>
      <c r="AG14" s="8">
        <f>祝日!AO14</f>
        <v>43719</v>
      </c>
      <c r="AH14" s="42" t="str">
        <f>祝日!AP14</f>
        <v/>
      </c>
      <c r="AI14" s="76"/>
      <c r="AJ14" s="3"/>
      <c r="AK14" s="8">
        <f>祝日!AT14</f>
        <v>43749</v>
      </c>
      <c r="AL14" s="42" t="str">
        <f>祝日!AU14</f>
        <v/>
      </c>
      <c r="AM14" s="75"/>
      <c r="AN14" s="3"/>
      <c r="AO14" s="8">
        <f>祝日!AY14</f>
        <v>43780</v>
      </c>
      <c r="AP14" s="42" t="str">
        <f>祝日!AZ14</f>
        <v/>
      </c>
      <c r="AQ14" s="75"/>
      <c r="AR14" s="3"/>
      <c r="AS14" s="8">
        <f>祝日!BD14</f>
        <v>43810</v>
      </c>
      <c r="AT14" s="42" t="str">
        <f>祝日!BE14</f>
        <v/>
      </c>
      <c r="AU14" s="76"/>
    </row>
    <row r="15" spans="1:49" ht="14.25" customHeight="1">
      <c r="A15" s="8">
        <f>祝日!A15</f>
        <v>43477</v>
      </c>
      <c r="B15" s="41">
        <f>祝日!B15</f>
        <v>2</v>
      </c>
      <c r="C15" s="75"/>
      <c r="D15" s="3"/>
      <c r="E15" s="8">
        <f>祝日!F15</f>
        <v>43508</v>
      </c>
      <c r="F15" s="41" t="str">
        <f>祝日!G15</f>
        <v/>
      </c>
      <c r="G15" s="75"/>
      <c r="H15" s="3"/>
      <c r="I15" s="8">
        <f>祝日!K15</f>
        <v>43536</v>
      </c>
      <c r="J15" s="41" t="str">
        <f>祝日!L15</f>
        <v/>
      </c>
      <c r="K15" s="76"/>
      <c r="L15" s="3"/>
      <c r="M15" s="8">
        <f>祝日!P15</f>
        <v>43567</v>
      </c>
      <c r="N15" s="41" t="str">
        <f>祝日!Q15</f>
        <v/>
      </c>
      <c r="O15" s="75"/>
      <c r="P15" s="3"/>
      <c r="Q15" s="8">
        <f>祝日!U15</f>
        <v>43597</v>
      </c>
      <c r="R15" s="42">
        <f>祝日!V15</f>
        <v>1</v>
      </c>
      <c r="S15" s="75"/>
      <c r="T15" s="3"/>
      <c r="U15" s="8">
        <f>祝日!Z15</f>
        <v>43628</v>
      </c>
      <c r="V15" s="42" t="str">
        <f>祝日!AA15</f>
        <v/>
      </c>
      <c r="W15" s="75"/>
      <c r="X15" s="3"/>
      <c r="Y15" s="8">
        <f>祝日!AE15</f>
        <v>43658</v>
      </c>
      <c r="Z15" s="42" t="str">
        <f>祝日!AF15</f>
        <v/>
      </c>
      <c r="AA15" s="75"/>
      <c r="AB15" s="3"/>
      <c r="AC15" s="8">
        <f>祝日!AJ15</f>
        <v>43689</v>
      </c>
      <c r="AD15" s="42">
        <f>祝日!AK15</f>
        <v>1</v>
      </c>
      <c r="AE15" s="75" t="s">
        <v>33</v>
      </c>
      <c r="AF15" s="3"/>
      <c r="AG15" s="8">
        <f>祝日!AO15</f>
        <v>43720</v>
      </c>
      <c r="AH15" s="42" t="str">
        <f>祝日!AP15</f>
        <v/>
      </c>
      <c r="AI15" s="76"/>
      <c r="AJ15" s="3"/>
      <c r="AK15" s="8">
        <f>祝日!AT15</f>
        <v>43750</v>
      </c>
      <c r="AL15" s="42">
        <f>祝日!AU15</f>
        <v>2</v>
      </c>
      <c r="AM15" s="75"/>
      <c r="AN15" s="3"/>
      <c r="AO15" s="8">
        <f>祝日!AY15</f>
        <v>43781</v>
      </c>
      <c r="AP15" s="42" t="str">
        <f>祝日!AZ15</f>
        <v/>
      </c>
      <c r="AQ15" s="75"/>
      <c r="AR15" s="3"/>
      <c r="AS15" s="8">
        <f>祝日!BD15</f>
        <v>43811</v>
      </c>
      <c r="AT15" s="42" t="str">
        <f>祝日!BE15</f>
        <v/>
      </c>
      <c r="AU15" s="76"/>
    </row>
    <row r="16" spans="1:49" ht="14.25" customHeight="1">
      <c r="A16" s="8">
        <f>祝日!A16</f>
        <v>43478</v>
      </c>
      <c r="B16" s="41">
        <f>祝日!B16</f>
        <v>1</v>
      </c>
      <c r="C16" s="75"/>
      <c r="D16" s="3"/>
      <c r="E16" s="8">
        <f>祝日!F16</f>
        <v>43509</v>
      </c>
      <c r="F16" s="41" t="str">
        <f>祝日!G16</f>
        <v/>
      </c>
      <c r="G16" s="75"/>
      <c r="H16" s="3"/>
      <c r="I16" s="8">
        <f>祝日!K16</f>
        <v>43537</v>
      </c>
      <c r="J16" s="41" t="str">
        <f>祝日!L16</f>
        <v/>
      </c>
      <c r="K16" s="76"/>
      <c r="L16" s="3"/>
      <c r="M16" s="8">
        <f>祝日!P16</f>
        <v>43568</v>
      </c>
      <c r="N16" s="41">
        <f>祝日!Q16</f>
        <v>2</v>
      </c>
      <c r="O16" s="75"/>
      <c r="P16" s="3"/>
      <c r="Q16" s="8">
        <f>祝日!U16</f>
        <v>43598</v>
      </c>
      <c r="R16" s="42" t="str">
        <f>祝日!V16</f>
        <v/>
      </c>
      <c r="S16" s="75"/>
      <c r="T16" s="3"/>
      <c r="U16" s="8">
        <f>祝日!Z16</f>
        <v>43629</v>
      </c>
      <c r="V16" s="42" t="str">
        <f>祝日!AA16</f>
        <v/>
      </c>
      <c r="W16" s="75"/>
      <c r="X16" s="3"/>
      <c r="Y16" s="8">
        <f>祝日!AE16</f>
        <v>43659</v>
      </c>
      <c r="Z16" s="42">
        <f>祝日!AF16</f>
        <v>2</v>
      </c>
      <c r="AA16" s="75"/>
      <c r="AB16" s="3"/>
      <c r="AC16" s="8">
        <f>祝日!AJ16</f>
        <v>43690</v>
      </c>
      <c r="AD16" s="42" t="str">
        <f>祝日!AK16</f>
        <v/>
      </c>
      <c r="AE16" s="75"/>
      <c r="AF16" s="3"/>
      <c r="AG16" s="8">
        <f>祝日!AO16</f>
        <v>43721</v>
      </c>
      <c r="AH16" s="42" t="str">
        <f>祝日!AP16</f>
        <v/>
      </c>
      <c r="AI16" s="76"/>
      <c r="AJ16" s="3"/>
      <c r="AK16" s="8">
        <f>祝日!AT16</f>
        <v>43751</v>
      </c>
      <c r="AL16" s="42">
        <f>祝日!AU16</f>
        <v>1</v>
      </c>
      <c r="AM16" s="75"/>
      <c r="AN16" s="3"/>
      <c r="AO16" s="8">
        <f>祝日!AY16</f>
        <v>43782</v>
      </c>
      <c r="AP16" s="42" t="str">
        <f>祝日!AZ16</f>
        <v/>
      </c>
      <c r="AQ16" s="75"/>
      <c r="AR16" s="3"/>
      <c r="AS16" s="8">
        <f>祝日!BD16</f>
        <v>43812</v>
      </c>
      <c r="AT16" s="42" t="str">
        <f>祝日!BE16</f>
        <v/>
      </c>
      <c r="AU16" s="76"/>
    </row>
    <row r="17" spans="1:47" ht="14.25" customHeight="1">
      <c r="A17" s="8">
        <f>祝日!A17</f>
        <v>43479</v>
      </c>
      <c r="B17" s="41">
        <f>祝日!B17</f>
        <v>1</v>
      </c>
      <c r="C17" s="75" t="s">
        <v>8</v>
      </c>
      <c r="D17" s="3"/>
      <c r="E17" s="8">
        <f>祝日!F17</f>
        <v>43510</v>
      </c>
      <c r="F17" s="41" t="str">
        <f>祝日!G17</f>
        <v/>
      </c>
      <c r="G17" s="75"/>
      <c r="H17" s="3"/>
      <c r="I17" s="8">
        <f>祝日!K17</f>
        <v>43538</v>
      </c>
      <c r="J17" s="41" t="str">
        <f>祝日!L17</f>
        <v/>
      </c>
      <c r="K17" s="76"/>
      <c r="L17" s="3"/>
      <c r="M17" s="8">
        <f>祝日!P17</f>
        <v>43569</v>
      </c>
      <c r="N17" s="41">
        <f>祝日!Q17</f>
        <v>1</v>
      </c>
      <c r="O17" s="75"/>
      <c r="P17" s="3"/>
      <c r="Q17" s="8">
        <f>祝日!U17</f>
        <v>43599</v>
      </c>
      <c r="R17" s="42" t="str">
        <f>祝日!V17</f>
        <v/>
      </c>
      <c r="S17" s="75"/>
      <c r="T17" s="3"/>
      <c r="U17" s="8">
        <f>祝日!Z17</f>
        <v>43630</v>
      </c>
      <c r="V17" s="42" t="str">
        <f>祝日!AA17</f>
        <v/>
      </c>
      <c r="W17" s="75"/>
      <c r="X17" s="3"/>
      <c r="Y17" s="8">
        <f>祝日!AE17</f>
        <v>43660</v>
      </c>
      <c r="Z17" s="42">
        <f>祝日!AF17</f>
        <v>1</v>
      </c>
      <c r="AA17" s="75"/>
      <c r="AB17" s="3"/>
      <c r="AC17" s="8">
        <f>祝日!AJ17</f>
        <v>43691</v>
      </c>
      <c r="AD17" s="42" t="str">
        <f>祝日!AK17</f>
        <v/>
      </c>
      <c r="AE17" s="75"/>
      <c r="AF17" s="3"/>
      <c r="AG17" s="8">
        <f>祝日!AO17</f>
        <v>43722</v>
      </c>
      <c r="AH17" s="42">
        <f>祝日!AP17</f>
        <v>2</v>
      </c>
      <c r="AI17" s="76"/>
      <c r="AJ17" s="3"/>
      <c r="AK17" s="8">
        <f>祝日!AT17</f>
        <v>43752</v>
      </c>
      <c r="AL17" s="42">
        <f>祝日!AU17</f>
        <v>1</v>
      </c>
      <c r="AM17" s="75" t="s">
        <v>35</v>
      </c>
      <c r="AN17" s="3"/>
      <c r="AO17" s="8">
        <f>祝日!AY17</f>
        <v>43783</v>
      </c>
      <c r="AP17" s="42" t="str">
        <f>祝日!AZ17</f>
        <v/>
      </c>
      <c r="AQ17" s="75"/>
      <c r="AR17" s="3"/>
      <c r="AS17" s="8">
        <f>祝日!BD17</f>
        <v>43813</v>
      </c>
      <c r="AT17" s="42">
        <f>祝日!BE17</f>
        <v>2</v>
      </c>
      <c r="AU17" s="76"/>
    </row>
    <row r="18" spans="1:47" ht="14.25" customHeight="1">
      <c r="A18" s="8">
        <f>祝日!A18</f>
        <v>43480</v>
      </c>
      <c r="B18" s="41" t="str">
        <f>祝日!B18</f>
        <v/>
      </c>
      <c r="C18" s="75"/>
      <c r="D18" s="3"/>
      <c r="E18" s="8">
        <f>祝日!F18</f>
        <v>43511</v>
      </c>
      <c r="F18" s="41" t="str">
        <f>祝日!G18</f>
        <v/>
      </c>
      <c r="G18" s="75"/>
      <c r="H18" s="3"/>
      <c r="I18" s="8">
        <f>祝日!K18</f>
        <v>43539</v>
      </c>
      <c r="J18" s="41" t="str">
        <f>祝日!L18</f>
        <v/>
      </c>
      <c r="K18" s="76"/>
      <c r="L18" s="3"/>
      <c r="M18" s="8">
        <f>祝日!P18</f>
        <v>43570</v>
      </c>
      <c r="N18" s="41" t="str">
        <f>祝日!Q18</f>
        <v/>
      </c>
      <c r="O18" s="75"/>
      <c r="P18" s="3"/>
      <c r="Q18" s="8">
        <f>祝日!U18</f>
        <v>43600</v>
      </c>
      <c r="R18" s="42" t="str">
        <f>祝日!V18</f>
        <v/>
      </c>
      <c r="S18" s="75"/>
      <c r="T18" s="3"/>
      <c r="U18" s="8">
        <f>祝日!Z18</f>
        <v>43631</v>
      </c>
      <c r="V18" s="42">
        <f>祝日!AA18</f>
        <v>2</v>
      </c>
      <c r="W18" s="75"/>
      <c r="X18" s="3"/>
      <c r="Y18" s="8">
        <f>祝日!AE18</f>
        <v>43661</v>
      </c>
      <c r="Z18" s="42">
        <f>祝日!AF18</f>
        <v>1</v>
      </c>
      <c r="AA18" s="75" t="s">
        <v>39</v>
      </c>
      <c r="AB18" s="3"/>
      <c r="AC18" s="8">
        <f>祝日!AJ18</f>
        <v>43692</v>
      </c>
      <c r="AD18" s="42" t="str">
        <f>祝日!AK18</f>
        <v/>
      </c>
      <c r="AE18" s="75"/>
      <c r="AF18" s="3"/>
      <c r="AG18" s="8">
        <f>祝日!AO18</f>
        <v>43723</v>
      </c>
      <c r="AH18" s="42">
        <f>祝日!AP18</f>
        <v>1</v>
      </c>
      <c r="AI18" s="76"/>
      <c r="AJ18" s="3"/>
      <c r="AK18" s="8">
        <f>祝日!AT18</f>
        <v>43753</v>
      </c>
      <c r="AL18" s="42" t="str">
        <f>祝日!AU18</f>
        <v/>
      </c>
      <c r="AM18" s="75"/>
      <c r="AN18" s="3"/>
      <c r="AO18" s="8">
        <f>祝日!AY18</f>
        <v>43784</v>
      </c>
      <c r="AP18" s="42" t="str">
        <f>祝日!AZ18</f>
        <v/>
      </c>
      <c r="AQ18" s="75"/>
      <c r="AR18" s="3"/>
      <c r="AS18" s="8">
        <f>祝日!BD18</f>
        <v>43814</v>
      </c>
      <c r="AT18" s="42">
        <f>祝日!BE18</f>
        <v>1</v>
      </c>
      <c r="AU18" s="76"/>
    </row>
    <row r="19" spans="1:47" ht="14.25" customHeight="1">
      <c r="A19" s="8">
        <f>祝日!A19</f>
        <v>43481</v>
      </c>
      <c r="B19" s="41" t="str">
        <f>祝日!B19</f>
        <v/>
      </c>
      <c r="C19" s="75"/>
      <c r="D19" s="3"/>
      <c r="E19" s="8">
        <f>祝日!F19</f>
        <v>43512</v>
      </c>
      <c r="F19" s="41">
        <f>祝日!G19</f>
        <v>2</v>
      </c>
      <c r="G19" s="75"/>
      <c r="H19" s="3"/>
      <c r="I19" s="8">
        <f>祝日!K19</f>
        <v>43540</v>
      </c>
      <c r="J19" s="41">
        <f>祝日!L19</f>
        <v>2</v>
      </c>
      <c r="K19" s="76"/>
      <c r="L19" s="3"/>
      <c r="M19" s="8">
        <f>祝日!P19</f>
        <v>43571</v>
      </c>
      <c r="N19" s="41" t="str">
        <f>祝日!Q19</f>
        <v/>
      </c>
      <c r="O19" s="75"/>
      <c r="P19" s="3"/>
      <c r="Q19" s="8">
        <f>祝日!U19</f>
        <v>43601</v>
      </c>
      <c r="R19" s="42" t="str">
        <f>祝日!V19</f>
        <v/>
      </c>
      <c r="S19" s="75"/>
      <c r="T19" s="3"/>
      <c r="U19" s="8">
        <f>祝日!Z19</f>
        <v>43632</v>
      </c>
      <c r="V19" s="42">
        <f>祝日!AA19</f>
        <v>1</v>
      </c>
      <c r="W19" s="75"/>
      <c r="X19" s="3"/>
      <c r="Y19" s="8">
        <f>祝日!AE19</f>
        <v>43662</v>
      </c>
      <c r="Z19" s="42" t="str">
        <f>祝日!AF19</f>
        <v/>
      </c>
      <c r="AA19" s="75"/>
      <c r="AB19" s="3"/>
      <c r="AC19" s="8">
        <f>祝日!AJ19</f>
        <v>43693</v>
      </c>
      <c r="AD19" s="42" t="str">
        <f>祝日!AK19</f>
        <v/>
      </c>
      <c r="AE19" s="75"/>
      <c r="AF19" s="3"/>
      <c r="AG19" s="8">
        <f>祝日!AO19</f>
        <v>43724</v>
      </c>
      <c r="AH19" s="42">
        <f>祝日!AP19</f>
        <v>1</v>
      </c>
      <c r="AI19" s="76" t="s">
        <v>23</v>
      </c>
      <c r="AJ19" s="3"/>
      <c r="AK19" s="8">
        <f>祝日!AT19</f>
        <v>43754</v>
      </c>
      <c r="AL19" s="42" t="str">
        <f>祝日!AU19</f>
        <v/>
      </c>
      <c r="AM19" s="75"/>
      <c r="AN19" s="3"/>
      <c r="AO19" s="8">
        <f>祝日!AY19</f>
        <v>43785</v>
      </c>
      <c r="AP19" s="42">
        <f>祝日!AZ19</f>
        <v>2</v>
      </c>
      <c r="AQ19" s="75"/>
      <c r="AR19" s="3"/>
      <c r="AS19" s="8">
        <f>祝日!BD19</f>
        <v>43815</v>
      </c>
      <c r="AT19" s="42" t="str">
        <f>祝日!BE19</f>
        <v/>
      </c>
      <c r="AU19" s="76"/>
    </row>
    <row r="20" spans="1:47" ht="14.25" customHeight="1">
      <c r="A20" s="8">
        <f>祝日!A20</f>
        <v>43482</v>
      </c>
      <c r="B20" s="41" t="str">
        <f>祝日!B20</f>
        <v/>
      </c>
      <c r="C20" s="75"/>
      <c r="D20" s="4"/>
      <c r="E20" s="8">
        <f>祝日!F20</f>
        <v>43513</v>
      </c>
      <c r="F20" s="41">
        <f>祝日!G20</f>
        <v>1</v>
      </c>
      <c r="G20" s="75"/>
      <c r="H20" s="4"/>
      <c r="I20" s="8">
        <f>祝日!K20</f>
        <v>43541</v>
      </c>
      <c r="J20" s="41">
        <f>祝日!L20</f>
        <v>1</v>
      </c>
      <c r="K20" s="76"/>
      <c r="L20" s="4"/>
      <c r="M20" s="8">
        <f>祝日!P20</f>
        <v>43572</v>
      </c>
      <c r="N20" s="41" t="str">
        <f>祝日!Q20</f>
        <v/>
      </c>
      <c r="O20" s="75"/>
      <c r="P20" s="4"/>
      <c r="Q20" s="8">
        <f>祝日!U20</f>
        <v>43602</v>
      </c>
      <c r="R20" s="42" t="str">
        <f>祝日!V20</f>
        <v/>
      </c>
      <c r="S20" s="75"/>
      <c r="T20" s="4"/>
      <c r="U20" s="8">
        <f>祝日!Z20</f>
        <v>43633</v>
      </c>
      <c r="V20" s="42" t="str">
        <f>祝日!AA20</f>
        <v/>
      </c>
      <c r="W20" s="75"/>
      <c r="X20" s="4"/>
      <c r="Y20" s="8">
        <f>祝日!AE20</f>
        <v>43663</v>
      </c>
      <c r="Z20" s="42" t="str">
        <f>祝日!AF20</f>
        <v/>
      </c>
      <c r="AA20" s="75"/>
      <c r="AB20" s="4"/>
      <c r="AC20" s="8">
        <f>祝日!AJ20</f>
        <v>43694</v>
      </c>
      <c r="AD20" s="42">
        <f>祝日!AK20</f>
        <v>2</v>
      </c>
      <c r="AE20" s="75"/>
      <c r="AF20" s="3"/>
      <c r="AG20" s="8">
        <f>祝日!AO20</f>
        <v>43725</v>
      </c>
      <c r="AH20" s="42" t="str">
        <f>祝日!AP20</f>
        <v/>
      </c>
      <c r="AI20" s="76"/>
      <c r="AJ20" s="3"/>
      <c r="AK20" s="8">
        <f>祝日!AT20</f>
        <v>43755</v>
      </c>
      <c r="AL20" s="42" t="str">
        <f>祝日!AU20</f>
        <v/>
      </c>
      <c r="AM20" s="75"/>
      <c r="AN20" s="3"/>
      <c r="AO20" s="8">
        <f>祝日!AY20</f>
        <v>43786</v>
      </c>
      <c r="AP20" s="42">
        <f>祝日!AZ20</f>
        <v>1</v>
      </c>
      <c r="AQ20" s="75"/>
      <c r="AR20" s="3"/>
      <c r="AS20" s="8">
        <f>祝日!BD20</f>
        <v>43816</v>
      </c>
      <c r="AT20" s="42" t="str">
        <f>祝日!BE20</f>
        <v/>
      </c>
      <c r="AU20" s="76"/>
    </row>
    <row r="21" spans="1:47" s="2" customFormat="1" ht="14.25" customHeight="1">
      <c r="A21" s="8">
        <f>祝日!A21</f>
        <v>43483</v>
      </c>
      <c r="B21" s="41" t="str">
        <f>祝日!B21</f>
        <v/>
      </c>
      <c r="C21" s="75"/>
      <c r="D21" s="6"/>
      <c r="E21" s="8">
        <f>祝日!F21</f>
        <v>43514</v>
      </c>
      <c r="F21" s="41" t="str">
        <f>祝日!G21</f>
        <v/>
      </c>
      <c r="G21" s="75"/>
      <c r="H21" s="6"/>
      <c r="I21" s="8">
        <f>祝日!K21</f>
        <v>43542</v>
      </c>
      <c r="J21" s="41" t="str">
        <f>祝日!L21</f>
        <v/>
      </c>
      <c r="K21" s="77"/>
      <c r="L21" s="6"/>
      <c r="M21" s="8">
        <f>祝日!P21</f>
        <v>43573</v>
      </c>
      <c r="N21" s="41" t="str">
        <f>祝日!Q21</f>
        <v/>
      </c>
      <c r="O21" s="75"/>
      <c r="P21" s="6"/>
      <c r="Q21" s="8">
        <f>祝日!U21</f>
        <v>43603</v>
      </c>
      <c r="R21" s="42">
        <f>祝日!V21</f>
        <v>2</v>
      </c>
      <c r="S21" s="75"/>
      <c r="T21" s="6"/>
      <c r="U21" s="8">
        <f>祝日!Z21</f>
        <v>43634</v>
      </c>
      <c r="V21" s="42" t="str">
        <f>祝日!AA21</f>
        <v/>
      </c>
      <c r="W21" s="75"/>
      <c r="X21" s="6"/>
      <c r="Y21" s="8">
        <f>祝日!AE21</f>
        <v>43664</v>
      </c>
      <c r="Z21" s="42" t="str">
        <f>祝日!AF21</f>
        <v/>
      </c>
      <c r="AA21" s="75"/>
      <c r="AB21" s="6"/>
      <c r="AC21" s="8">
        <f>祝日!AJ21</f>
        <v>43695</v>
      </c>
      <c r="AD21" s="42">
        <f>祝日!AK21</f>
        <v>1</v>
      </c>
      <c r="AE21" s="75"/>
      <c r="AF21" s="3"/>
      <c r="AG21" s="8">
        <f>祝日!AO21</f>
        <v>43726</v>
      </c>
      <c r="AH21" s="42" t="str">
        <f>祝日!AP21</f>
        <v/>
      </c>
      <c r="AI21" s="76"/>
      <c r="AJ21" s="3"/>
      <c r="AK21" s="8">
        <f>祝日!AT21</f>
        <v>43756</v>
      </c>
      <c r="AL21" s="42" t="str">
        <f>祝日!AU21</f>
        <v/>
      </c>
      <c r="AM21" s="75"/>
      <c r="AN21" s="3"/>
      <c r="AO21" s="8">
        <f>祝日!AY21</f>
        <v>43787</v>
      </c>
      <c r="AP21" s="42" t="str">
        <f>祝日!AZ21</f>
        <v/>
      </c>
      <c r="AQ21" s="75"/>
      <c r="AR21" s="3"/>
      <c r="AS21" s="8">
        <f>祝日!BD21</f>
        <v>43817</v>
      </c>
      <c r="AT21" s="42" t="str">
        <f>祝日!BE21</f>
        <v/>
      </c>
      <c r="AU21" s="76"/>
    </row>
    <row r="22" spans="1:47" ht="14.25" customHeight="1">
      <c r="A22" s="8">
        <f>祝日!A22</f>
        <v>43484</v>
      </c>
      <c r="B22" s="41">
        <f>祝日!B22</f>
        <v>2</v>
      </c>
      <c r="C22" s="75"/>
      <c r="D22" s="3"/>
      <c r="E22" s="8">
        <f>祝日!F22</f>
        <v>43515</v>
      </c>
      <c r="F22" s="41" t="str">
        <f>祝日!G22</f>
        <v/>
      </c>
      <c r="G22" s="75"/>
      <c r="H22" s="3"/>
      <c r="I22" s="8">
        <f>祝日!K22</f>
        <v>43543</v>
      </c>
      <c r="J22" s="41" t="str">
        <f>祝日!L22</f>
        <v/>
      </c>
      <c r="K22" s="76"/>
      <c r="L22" s="3"/>
      <c r="M22" s="8">
        <f>祝日!P22</f>
        <v>43574</v>
      </c>
      <c r="N22" s="41" t="str">
        <f>祝日!Q22</f>
        <v/>
      </c>
      <c r="O22" s="75"/>
      <c r="P22" s="3"/>
      <c r="Q22" s="8">
        <f>祝日!U22</f>
        <v>43604</v>
      </c>
      <c r="R22" s="42">
        <f>祝日!V22</f>
        <v>1</v>
      </c>
      <c r="S22" s="75"/>
      <c r="T22" s="3"/>
      <c r="U22" s="8">
        <f>祝日!Z22</f>
        <v>43635</v>
      </c>
      <c r="V22" s="42" t="str">
        <f>祝日!AA22</f>
        <v/>
      </c>
      <c r="W22" s="75"/>
      <c r="X22" s="3"/>
      <c r="Y22" s="8">
        <f>祝日!AE22</f>
        <v>43665</v>
      </c>
      <c r="Z22" s="42" t="str">
        <f>祝日!AF22</f>
        <v/>
      </c>
      <c r="AA22" s="75"/>
      <c r="AB22" s="3"/>
      <c r="AC22" s="8">
        <f>祝日!AJ22</f>
        <v>43696</v>
      </c>
      <c r="AD22" s="42" t="str">
        <f>祝日!AK22</f>
        <v/>
      </c>
      <c r="AE22" s="75"/>
      <c r="AF22" s="3"/>
      <c r="AG22" s="8">
        <f>祝日!AO22</f>
        <v>43727</v>
      </c>
      <c r="AH22" s="42" t="str">
        <f>祝日!AP22</f>
        <v/>
      </c>
      <c r="AI22" s="76"/>
      <c r="AJ22" s="3"/>
      <c r="AK22" s="8">
        <f>祝日!AT22</f>
        <v>43757</v>
      </c>
      <c r="AL22" s="42">
        <f>祝日!AU22</f>
        <v>2</v>
      </c>
      <c r="AM22" s="75"/>
      <c r="AN22" s="3"/>
      <c r="AO22" s="8">
        <f>祝日!AY22</f>
        <v>43788</v>
      </c>
      <c r="AP22" s="42" t="str">
        <f>祝日!AZ22</f>
        <v/>
      </c>
      <c r="AQ22" s="75"/>
      <c r="AR22" s="3"/>
      <c r="AS22" s="8">
        <f>祝日!BD22</f>
        <v>43818</v>
      </c>
      <c r="AT22" s="42" t="str">
        <f>祝日!BE22</f>
        <v/>
      </c>
      <c r="AU22" s="76"/>
    </row>
    <row r="23" spans="1:47" ht="14.25" customHeight="1">
      <c r="A23" s="8">
        <f>祝日!A23</f>
        <v>43485</v>
      </c>
      <c r="B23" s="41">
        <f>祝日!B23</f>
        <v>1</v>
      </c>
      <c r="C23" s="75"/>
      <c r="D23" s="3"/>
      <c r="E23" s="8">
        <f>祝日!F23</f>
        <v>43516</v>
      </c>
      <c r="F23" s="41" t="str">
        <f>祝日!G23</f>
        <v/>
      </c>
      <c r="G23" s="75"/>
      <c r="H23" s="3"/>
      <c r="I23" s="8">
        <f>祝日!K23</f>
        <v>43544</v>
      </c>
      <c r="J23" s="41" t="str">
        <f>祝日!L23</f>
        <v/>
      </c>
      <c r="K23" s="76"/>
      <c r="L23" s="3"/>
      <c r="M23" s="8">
        <f>祝日!P23</f>
        <v>43575</v>
      </c>
      <c r="N23" s="41">
        <f>祝日!Q23</f>
        <v>2</v>
      </c>
      <c r="O23" s="75"/>
      <c r="P23" s="3"/>
      <c r="Q23" s="8">
        <f>祝日!U23</f>
        <v>43605</v>
      </c>
      <c r="R23" s="42" t="str">
        <f>祝日!V23</f>
        <v/>
      </c>
      <c r="S23" s="75"/>
      <c r="T23" s="3"/>
      <c r="U23" s="8">
        <f>祝日!Z23</f>
        <v>43636</v>
      </c>
      <c r="V23" s="42" t="str">
        <f>祝日!AA23</f>
        <v/>
      </c>
      <c r="W23" s="75"/>
      <c r="X23" s="3"/>
      <c r="Y23" s="8">
        <f>祝日!AE23</f>
        <v>43666</v>
      </c>
      <c r="Z23" s="42">
        <f>祝日!AF23</f>
        <v>2</v>
      </c>
      <c r="AA23" s="75"/>
      <c r="AB23" s="3"/>
      <c r="AC23" s="8">
        <f>祝日!AJ23</f>
        <v>43697</v>
      </c>
      <c r="AD23" s="42" t="str">
        <f>祝日!AK23</f>
        <v/>
      </c>
      <c r="AE23" s="75"/>
      <c r="AF23" s="3"/>
      <c r="AG23" s="8">
        <f>祝日!AO23</f>
        <v>43728</v>
      </c>
      <c r="AH23" s="42" t="str">
        <f>祝日!AP23</f>
        <v/>
      </c>
      <c r="AI23" s="76"/>
      <c r="AJ23" s="3"/>
      <c r="AK23" s="8">
        <f>祝日!AT23</f>
        <v>43758</v>
      </c>
      <c r="AL23" s="42">
        <f>祝日!AU23</f>
        <v>1</v>
      </c>
      <c r="AM23" s="75"/>
      <c r="AN23" s="3"/>
      <c r="AO23" s="8">
        <f>祝日!AY23</f>
        <v>43789</v>
      </c>
      <c r="AP23" s="42" t="str">
        <f>祝日!AZ23</f>
        <v/>
      </c>
      <c r="AQ23" s="75"/>
      <c r="AR23" s="3"/>
      <c r="AS23" s="8">
        <f>祝日!BD23</f>
        <v>43819</v>
      </c>
      <c r="AT23" s="42" t="str">
        <f>祝日!BE23</f>
        <v/>
      </c>
      <c r="AU23" s="76"/>
    </row>
    <row r="24" spans="1:47" ht="14.25" customHeight="1">
      <c r="A24" s="8">
        <f>祝日!A24</f>
        <v>43486</v>
      </c>
      <c r="B24" s="41" t="str">
        <f>祝日!B24</f>
        <v/>
      </c>
      <c r="C24" s="75"/>
      <c r="D24" s="3"/>
      <c r="E24" s="8">
        <f>祝日!F24</f>
        <v>43517</v>
      </c>
      <c r="F24" s="41" t="str">
        <f>祝日!G24</f>
        <v/>
      </c>
      <c r="G24" s="75"/>
      <c r="H24" s="3"/>
      <c r="I24" s="8">
        <f>祝日!K24</f>
        <v>43545</v>
      </c>
      <c r="J24" s="41">
        <f>祝日!L24</f>
        <v>1</v>
      </c>
      <c r="K24" s="76" t="s">
        <v>10</v>
      </c>
      <c r="L24" s="3"/>
      <c r="M24" s="8">
        <f>祝日!P24</f>
        <v>43576</v>
      </c>
      <c r="N24" s="41">
        <f>祝日!Q24</f>
        <v>1</v>
      </c>
      <c r="O24" s="75"/>
      <c r="P24" s="3"/>
      <c r="Q24" s="8">
        <f>祝日!U24</f>
        <v>43606</v>
      </c>
      <c r="R24" s="42" t="str">
        <f>祝日!V24</f>
        <v/>
      </c>
      <c r="S24" s="75"/>
      <c r="T24" s="3"/>
      <c r="U24" s="8">
        <f>祝日!Z24</f>
        <v>43637</v>
      </c>
      <c r="V24" s="42" t="str">
        <f>祝日!AA24</f>
        <v/>
      </c>
      <c r="W24" s="75"/>
      <c r="X24" s="3"/>
      <c r="Y24" s="8">
        <f>祝日!AE24</f>
        <v>43667</v>
      </c>
      <c r="Z24" s="42">
        <f>祝日!AF24</f>
        <v>1</v>
      </c>
      <c r="AA24" s="75"/>
      <c r="AB24" s="3"/>
      <c r="AC24" s="8">
        <f>祝日!AJ24</f>
        <v>43698</v>
      </c>
      <c r="AD24" s="42" t="str">
        <f>祝日!AK24</f>
        <v/>
      </c>
      <c r="AE24" s="75"/>
      <c r="AF24" s="3"/>
      <c r="AG24" s="8">
        <f>祝日!AO24</f>
        <v>43729</v>
      </c>
      <c r="AH24" s="42">
        <f>祝日!AP24</f>
        <v>2</v>
      </c>
      <c r="AI24" s="76"/>
      <c r="AJ24" s="3"/>
      <c r="AK24" s="8">
        <f>祝日!AT24</f>
        <v>43759</v>
      </c>
      <c r="AL24" s="42" t="str">
        <f>祝日!AU24</f>
        <v/>
      </c>
      <c r="AM24" s="75"/>
      <c r="AN24" s="3"/>
      <c r="AO24" s="8">
        <f>祝日!AY24</f>
        <v>43790</v>
      </c>
      <c r="AP24" s="42" t="str">
        <f>祝日!AZ24</f>
        <v/>
      </c>
      <c r="AQ24" s="75"/>
      <c r="AR24" s="3"/>
      <c r="AS24" s="8">
        <f>祝日!BD24</f>
        <v>43820</v>
      </c>
      <c r="AT24" s="42">
        <f>祝日!BE24</f>
        <v>2</v>
      </c>
      <c r="AU24" s="76"/>
    </row>
    <row r="25" spans="1:47" ht="14.25" customHeight="1">
      <c r="A25" s="8">
        <f>祝日!A25</f>
        <v>43487</v>
      </c>
      <c r="B25" s="41" t="str">
        <f>祝日!B25</f>
        <v/>
      </c>
      <c r="C25" s="75"/>
      <c r="D25" s="3"/>
      <c r="E25" s="8">
        <f>祝日!F25</f>
        <v>43518</v>
      </c>
      <c r="F25" s="41" t="str">
        <f>祝日!G25</f>
        <v/>
      </c>
      <c r="G25" s="75"/>
      <c r="H25" s="3"/>
      <c r="I25" s="8">
        <f>祝日!K25</f>
        <v>43546</v>
      </c>
      <c r="J25" s="41" t="str">
        <f>祝日!L25</f>
        <v/>
      </c>
      <c r="K25" s="76"/>
      <c r="L25" s="3"/>
      <c r="M25" s="8">
        <f>祝日!P25</f>
        <v>43577</v>
      </c>
      <c r="N25" s="41" t="str">
        <f>祝日!Q25</f>
        <v/>
      </c>
      <c r="O25" s="75"/>
      <c r="P25" s="3"/>
      <c r="Q25" s="8">
        <f>祝日!U25</f>
        <v>43607</v>
      </c>
      <c r="R25" s="42" t="str">
        <f>祝日!V25</f>
        <v/>
      </c>
      <c r="S25" s="75"/>
      <c r="T25" s="3"/>
      <c r="U25" s="8">
        <f>祝日!Z25</f>
        <v>43638</v>
      </c>
      <c r="V25" s="42">
        <f>祝日!AA25</f>
        <v>2</v>
      </c>
      <c r="W25" s="75"/>
      <c r="X25" s="3"/>
      <c r="Y25" s="8">
        <f>祝日!AE25</f>
        <v>43668</v>
      </c>
      <c r="Z25" s="42" t="str">
        <f>祝日!AF25</f>
        <v/>
      </c>
      <c r="AA25" s="75"/>
      <c r="AB25" s="3"/>
      <c r="AC25" s="8">
        <f>祝日!AJ25</f>
        <v>43699</v>
      </c>
      <c r="AD25" s="42" t="str">
        <f>祝日!AK25</f>
        <v/>
      </c>
      <c r="AE25" s="75"/>
      <c r="AF25" s="3"/>
      <c r="AG25" s="8">
        <f>祝日!AO25</f>
        <v>43730</v>
      </c>
      <c r="AH25" s="42">
        <f>祝日!AP25</f>
        <v>1</v>
      </c>
      <c r="AI25" s="76"/>
      <c r="AJ25" s="3"/>
      <c r="AK25" s="8">
        <f>祝日!AT25</f>
        <v>43760</v>
      </c>
      <c r="AL25" s="42" t="str">
        <f>祝日!AU25</f>
        <v/>
      </c>
      <c r="AM25" s="75"/>
      <c r="AN25" s="3"/>
      <c r="AO25" s="8">
        <f>祝日!AY25</f>
        <v>43791</v>
      </c>
      <c r="AP25" s="42" t="str">
        <f>祝日!AZ25</f>
        <v/>
      </c>
      <c r="AQ25" s="75"/>
      <c r="AR25" s="3"/>
      <c r="AS25" s="8">
        <f>祝日!BD25</f>
        <v>43821</v>
      </c>
      <c r="AT25" s="42">
        <f>祝日!BE25</f>
        <v>1</v>
      </c>
      <c r="AU25" s="76"/>
    </row>
    <row r="26" spans="1:47" ht="14.25" customHeight="1">
      <c r="A26" s="8">
        <f>祝日!A26</f>
        <v>43488</v>
      </c>
      <c r="B26" s="41" t="str">
        <f>祝日!B26</f>
        <v/>
      </c>
      <c r="C26" s="75"/>
      <c r="D26" s="3"/>
      <c r="E26" s="8">
        <f>祝日!F26</f>
        <v>43519</v>
      </c>
      <c r="F26" s="41">
        <f>祝日!G26</f>
        <v>2</v>
      </c>
      <c r="G26" s="75"/>
      <c r="H26" s="3"/>
      <c r="I26" s="8">
        <f>祝日!K26</f>
        <v>43547</v>
      </c>
      <c r="J26" s="41">
        <f>祝日!L26</f>
        <v>2</v>
      </c>
      <c r="K26" s="76"/>
      <c r="L26" s="3"/>
      <c r="M26" s="8">
        <f>祝日!P26</f>
        <v>43578</v>
      </c>
      <c r="N26" s="41" t="str">
        <f>祝日!Q26</f>
        <v/>
      </c>
      <c r="O26" s="75"/>
      <c r="P26" s="3"/>
      <c r="Q26" s="8">
        <f>祝日!U26</f>
        <v>43608</v>
      </c>
      <c r="R26" s="42" t="str">
        <f>祝日!V26</f>
        <v/>
      </c>
      <c r="S26" s="75"/>
      <c r="T26" s="3"/>
      <c r="U26" s="8">
        <f>祝日!Z26</f>
        <v>43639</v>
      </c>
      <c r="V26" s="42">
        <f>祝日!AA26</f>
        <v>1</v>
      </c>
      <c r="W26" s="75"/>
      <c r="X26" s="3"/>
      <c r="Y26" s="8">
        <f>祝日!AE26</f>
        <v>43669</v>
      </c>
      <c r="Z26" s="42" t="str">
        <f>祝日!AF26</f>
        <v/>
      </c>
      <c r="AA26" s="75"/>
      <c r="AB26" s="3"/>
      <c r="AC26" s="8">
        <f>祝日!AJ26</f>
        <v>43700</v>
      </c>
      <c r="AD26" s="42" t="str">
        <f>祝日!AK26</f>
        <v/>
      </c>
      <c r="AE26" s="75"/>
      <c r="AF26" s="3"/>
      <c r="AG26" s="8">
        <f>祝日!AO26</f>
        <v>43731</v>
      </c>
      <c r="AH26" s="42">
        <f>祝日!AP26</f>
        <v>1</v>
      </c>
      <c r="AI26" s="76" t="s">
        <v>16</v>
      </c>
      <c r="AJ26" s="3"/>
      <c r="AK26" s="8">
        <f>祝日!AT26</f>
        <v>43761</v>
      </c>
      <c r="AL26" s="42" t="str">
        <f>祝日!AU26</f>
        <v/>
      </c>
      <c r="AM26" s="75"/>
      <c r="AN26" s="3"/>
      <c r="AO26" s="8">
        <f>祝日!AY26</f>
        <v>43792</v>
      </c>
      <c r="AP26" s="42">
        <f>祝日!AZ26</f>
        <v>1</v>
      </c>
      <c r="AQ26" s="75" t="s">
        <v>38</v>
      </c>
      <c r="AR26" s="3"/>
      <c r="AS26" s="8">
        <f>祝日!BD26</f>
        <v>43822</v>
      </c>
      <c r="AT26" s="42" t="str">
        <f>祝日!BE26</f>
        <v/>
      </c>
      <c r="AU26" s="76"/>
    </row>
    <row r="27" spans="1:47" ht="14.25" customHeight="1">
      <c r="A27" s="8">
        <f>祝日!A27</f>
        <v>43489</v>
      </c>
      <c r="B27" s="41" t="str">
        <f>祝日!B27</f>
        <v/>
      </c>
      <c r="C27" s="75"/>
      <c r="D27" s="3"/>
      <c r="E27" s="8">
        <f>祝日!F27</f>
        <v>43520</v>
      </c>
      <c r="F27" s="41">
        <f>祝日!G27</f>
        <v>1</v>
      </c>
      <c r="G27" s="75"/>
      <c r="H27" s="3"/>
      <c r="I27" s="8">
        <f>祝日!K27</f>
        <v>43548</v>
      </c>
      <c r="J27" s="41">
        <f>祝日!L27</f>
        <v>1</v>
      </c>
      <c r="K27" s="76"/>
      <c r="L27" s="3"/>
      <c r="M27" s="8">
        <f>祝日!P27</f>
        <v>43579</v>
      </c>
      <c r="N27" s="41" t="str">
        <f>祝日!Q27</f>
        <v/>
      </c>
      <c r="O27" s="75"/>
      <c r="P27" s="3"/>
      <c r="Q27" s="8">
        <f>祝日!U27</f>
        <v>43609</v>
      </c>
      <c r="R27" s="42" t="str">
        <f>祝日!V27</f>
        <v/>
      </c>
      <c r="S27" s="75"/>
      <c r="T27" s="3"/>
      <c r="U27" s="8">
        <f>祝日!Z27</f>
        <v>43640</v>
      </c>
      <c r="V27" s="42" t="str">
        <f>祝日!AA27</f>
        <v/>
      </c>
      <c r="W27" s="75"/>
      <c r="X27" s="3"/>
      <c r="Y27" s="8">
        <f>祝日!AE27</f>
        <v>43670</v>
      </c>
      <c r="Z27" s="42" t="str">
        <f>祝日!AF27</f>
        <v/>
      </c>
      <c r="AA27" s="75"/>
      <c r="AB27" s="3"/>
      <c r="AC27" s="8">
        <f>祝日!AJ27</f>
        <v>43701</v>
      </c>
      <c r="AD27" s="42">
        <f>祝日!AK27</f>
        <v>2</v>
      </c>
      <c r="AE27" s="75"/>
      <c r="AF27" s="3"/>
      <c r="AG27" s="8">
        <f>祝日!AO27</f>
        <v>43732</v>
      </c>
      <c r="AH27" s="42" t="str">
        <f>祝日!AP27</f>
        <v/>
      </c>
      <c r="AI27" s="75"/>
      <c r="AJ27" s="3"/>
      <c r="AK27" s="8">
        <f>祝日!AT27</f>
        <v>43762</v>
      </c>
      <c r="AL27" s="42" t="str">
        <f>祝日!AU27</f>
        <v/>
      </c>
      <c r="AM27" s="75"/>
      <c r="AN27" s="3"/>
      <c r="AO27" s="8">
        <f>祝日!AY27</f>
        <v>43793</v>
      </c>
      <c r="AP27" s="42">
        <f>祝日!AZ27</f>
        <v>1</v>
      </c>
      <c r="AQ27" s="75"/>
      <c r="AR27" s="3"/>
      <c r="AS27" s="8">
        <f>祝日!BD27</f>
        <v>43823</v>
      </c>
      <c r="AT27" s="42" t="str">
        <f>祝日!BE27</f>
        <v/>
      </c>
      <c r="AU27" s="75"/>
    </row>
    <row r="28" spans="1:47" ht="14.25" customHeight="1">
      <c r="A28" s="8">
        <f>祝日!A28</f>
        <v>43490</v>
      </c>
      <c r="B28" s="41" t="str">
        <f>祝日!B28</f>
        <v/>
      </c>
      <c r="C28" s="75"/>
      <c r="D28" s="3"/>
      <c r="E28" s="8">
        <f>祝日!F28</f>
        <v>43521</v>
      </c>
      <c r="F28" s="41" t="str">
        <f>祝日!G28</f>
        <v/>
      </c>
      <c r="G28" s="75"/>
      <c r="H28" s="3"/>
      <c r="I28" s="8">
        <f>祝日!K28</f>
        <v>43549</v>
      </c>
      <c r="J28" s="41" t="str">
        <f>祝日!L28</f>
        <v/>
      </c>
      <c r="K28" s="76"/>
      <c r="L28" s="3"/>
      <c r="M28" s="8">
        <f>祝日!P28</f>
        <v>43580</v>
      </c>
      <c r="N28" s="41" t="str">
        <f>祝日!Q28</f>
        <v/>
      </c>
      <c r="O28" s="75"/>
      <c r="P28" s="3"/>
      <c r="Q28" s="8">
        <f>祝日!U28</f>
        <v>43610</v>
      </c>
      <c r="R28" s="42">
        <f>祝日!V28</f>
        <v>2</v>
      </c>
      <c r="S28" s="75"/>
      <c r="T28" s="3"/>
      <c r="U28" s="8">
        <f>祝日!Z28</f>
        <v>43641</v>
      </c>
      <c r="V28" s="42" t="str">
        <f>祝日!AA28</f>
        <v/>
      </c>
      <c r="W28" s="75"/>
      <c r="X28" s="3"/>
      <c r="Y28" s="8">
        <f>祝日!AE28</f>
        <v>43671</v>
      </c>
      <c r="Z28" s="42" t="str">
        <f>祝日!AF28</f>
        <v/>
      </c>
      <c r="AA28" s="75"/>
      <c r="AB28" s="3"/>
      <c r="AC28" s="8">
        <f>祝日!AJ28</f>
        <v>43702</v>
      </c>
      <c r="AD28" s="42">
        <f>祝日!AK28</f>
        <v>1</v>
      </c>
      <c r="AE28" s="75"/>
      <c r="AF28" s="3"/>
      <c r="AG28" s="8">
        <f>祝日!AO28</f>
        <v>43733</v>
      </c>
      <c r="AH28" s="42" t="str">
        <f>祝日!AP28</f>
        <v/>
      </c>
      <c r="AI28" s="76"/>
      <c r="AJ28" s="3"/>
      <c r="AK28" s="8">
        <f>祝日!AT28</f>
        <v>43763</v>
      </c>
      <c r="AL28" s="42" t="str">
        <f>祝日!AU28</f>
        <v/>
      </c>
      <c r="AM28" s="75"/>
      <c r="AN28" s="3"/>
      <c r="AO28" s="8">
        <f>祝日!AY28</f>
        <v>43794</v>
      </c>
      <c r="AP28" s="42" t="str">
        <f>祝日!AZ28</f>
        <v/>
      </c>
      <c r="AQ28" s="75"/>
      <c r="AR28" s="3"/>
      <c r="AS28" s="8">
        <f>祝日!BD28</f>
        <v>43824</v>
      </c>
      <c r="AT28" s="42" t="str">
        <f>祝日!BE28</f>
        <v/>
      </c>
      <c r="AU28" s="76"/>
    </row>
    <row r="29" spans="1:47" ht="14.25" customHeight="1">
      <c r="A29" s="8">
        <f>祝日!A29</f>
        <v>43491</v>
      </c>
      <c r="B29" s="41">
        <f>祝日!B29</f>
        <v>2</v>
      </c>
      <c r="C29" s="75"/>
      <c r="D29" s="4"/>
      <c r="E29" s="8">
        <f>祝日!F29</f>
        <v>43522</v>
      </c>
      <c r="F29" s="41" t="str">
        <f>祝日!G29</f>
        <v/>
      </c>
      <c r="G29" s="75"/>
      <c r="H29" s="4"/>
      <c r="I29" s="8">
        <f>祝日!K29</f>
        <v>43550</v>
      </c>
      <c r="J29" s="41" t="str">
        <f>祝日!L29</f>
        <v/>
      </c>
      <c r="K29" s="76"/>
      <c r="L29" s="4"/>
      <c r="M29" s="8">
        <f>祝日!P29</f>
        <v>43581</v>
      </c>
      <c r="N29" s="41" t="str">
        <f>祝日!Q29</f>
        <v/>
      </c>
      <c r="O29" s="75"/>
      <c r="P29" s="4"/>
      <c r="Q29" s="8">
        <f>祝日!U29</f>
        <v>43611</v>
      </c>
      <c r="R29" s="42">
        <f>祝日!V29</f>
        <v>1</v>
      </c>
      <c r="S29" s="75"/>
      <c r="T29" s="4"/>
      <c r="U29" s="8">
        <f>祝日!Z29</f>
        <v>43642</v>
      </c>
      <c r="V29" s="42" t="str">
        <f>祝日!AA29</f>
        <v/>
      </c>
      <c r="W29" s="75"/>
      <c r="X29" s="4"/>
      <c r="Y29" s="8">
        <f>祝日!AE29</f>
        <v>43672</v>
      </c>
      <c r="Z29" s="42" t="str">
        <f>祝日!AF29</f>
        <v/>
      </c>
      <c r="AA29" s="75"/>
      <c r="AB29" s="4"/>
      <c r="AC29" s="8">
        <f>祝日!AJ29</f>
        <v>43703</v>
      </c>
      <c r="AD29" s="42" t="str">
        <f>祝日!AK29</f>
        <v/>
      </c>
      <c r="AE29" s="75"/>
      <c r="AF29" s="3"/>
      <c r="AG29" s="8">
        <f>祝日!AO29</f>
        <v>43734</v>
      </c>
      <c r="AH29" s="42" t="str">
        <f>祝日!AP29</f>
        <v/>
      </c>
      <c r="AI29" s="76"/>
      <c r="AJ29" s="3"/>
      <c r="AK29" s="8">
        <f>祝日!AT29</f>
        <v>43764</v>
      </c>
      <c r="AL29" s="42">
        <f>祝日!AU29</f>
        <v>2</v>
      </c>
      <c r="AM29" s="75"/>
      <c r="AN29" s="3"/>
      <c r="AO29" s="8">
        <f>祝日!AY29</f>
        <v>43795</v>
      </c>
      <c r="AP29" s="42" t="str">
        <f>祝日!AZ29</f>
        <v/>
      </c>
      <c r="AQ29" s="75"/>
      <c r="AR29" s="3"/>
      <c r="AS29" s="8">
        <f>祝日!BD29</f>
        <v>43825</v>
      </c>
      <c r="AT29" s="42" t="str">
        <f>祝日!BE29</f>
        <v/>
      </c>
      <c r="AU29" s="76"/>
    </row>
    <row r="30" spans="1:47" s="2" customFormat="1" ht="14.25" customHeight="1">
      <c r="A30" s="8">
        <f>祝日!A30</f>
        <v>43492</v>
      </c>
      <c r="B30" s="41">
        <f>祝日!B30</f>
        <v>1</v>
      </c>
      <c r="C30" s="75"/>
      <c r="D30" s="6"/>
      <c r="E30" s="8">
        <f>祝日!F30</f>
        <v>43523</v>
      </c>
      <c r="F30" s="41" t="str">
        <f>祝日!G30</f>
        <v/>
      </c>
      <c r="G30" s="75"/>
      <c r="H30" s="6"/>
      <c r="I30" s="8">
        <f>祝日!K30</f>
        <v>43551</v>
      </c>
      <c r="J30" s="41" t="str">
        <f>祝日!L30</f>
        <v/>
      </c>
      <c r="K30" s="77"/>
      <c r="L30" s="6"/>
      <c r="M30" s="8">
        <f>祝日!P30</f>
        <v>43582</v>
      </c>
      <c r="N30" s="41">
        <f>祝日!Q30</f>
        <v>2</v>
      </c>
      <c r="O30" s="75"/>
      <c r="P30" s="6"/>
      <c r="Q30" s="8">
        <f>祝日!U30</f>
        <v>43612</v>
      </c>
      <c r="R30" s="42" t="str">
        <f>祝日!V30</f>
        <v/>
      </c>
      <c r="S30" s="75"/>
      <c r="T30" s="6"/>
      <c r="U30" s="8">
        <f>祝日!Z30</f>
        <v>43643</v>
      </c>
      <c r="V30" s="42" t="str">
        <f>祝日!AA30</f>
        <v/>
      </c>
      <c r="W30" s="75"/>
      <c r="X30" s="6"/>
      <c r="Y30" s="8">
        <f>祝日!AE30</f>
        <v>43673</v>
      </c>
      <c r="Z30" s="42">
        <f>祝日!AF30</f>
        <v>2</v>
      </c>
      <c r="AA30" s="75"/>
      <c r="AB30" s="6"/>
      <c r="AC30" s="8">
        <f>祝日!AJ30</f>
        <v>43704</v>
      </c>
      <c r="AD30" s="42" t="str">
        <f>祝日!AK30</f>
        <v/>
      </c>
      <c r="AE30" s="75"/>
      <c r="AF30" s="3"/>
      <c r="AG30" s="8">
        <f>祝日!AO30</f>
        <v>43735</v>
      </c>
      <c r="AH30" s="42" t="str">
        <f>祝日!AP30</f>
        <v/>
      </c>
      <c r="AI30" s="77"/>
      <c r="AJ30" s="3"/>
      <c r="AK30" s="8">
        <f>祝日!AT30</f>
        <v>43765</v>
      </c>
      <c r="AL30" s="42">
        <f>祝日!AU30</f>
        <v>1</v>
      </c>
      <c r="AM30" s="75"/>
      <c r="AN30" s="3"/>
      <c r="AO30" s="8">
        <f>祝日!AY30</f>
        <v>43796</v>
      </c>
      <c r="AP30" s="42" t="str">
        <f>祝日!AZ30</f>
        <v/>
      </c>
      <c r="AQ30" s="75"/>
      <c r="AR30" s="3"/>
      <c r="AS30" s="8">
        <f>祝日!BD30</f>
        <v>43826</v>
      </c>
      <c r="AT30" s="42" t="str">
        <f>祝日!BE30</f>
        <v/>
      </c>
      <c r="AU30" s="77"/>
    </row>
    <row r="31" spans="1:47" ht="14.25" customHeight="1">
      <c r="A31" s="8">
        <f>祝日!A31</f>
        <v>43493</v>
      </c>
      <c r="B31" s="41" t="str">
        <f>祝日!B31</f>
        <v/>
      </c>
      <c r="C31" s="75"/>
      <c r="D31" s="3"/>
      <c r="E31" s="8">
        <f>祝日!F31</f>
        <v>43524</v>
      </c>
      <c r="F31" s="41" t="str">
        <f>祝日!G31</f>
        <v/>
      </c>
      <c r="G31" s="75"/>
      <c r="H31" s="3"/>
      <c r="I31" s="8">
        <f>祝日!K31</f>
        <v>43552</v>
      </c>
      <c r="J31" s="41" t="str">
        <f>祝日!L31</f>
        <v/>
      </c>
      <c r="K31" s="76"/>
      <c r="L31" s="3"/>
      <c r="M31" s="8">
        <f>祝日!P31</f>
        <v>43583</v>
      </c>
      <c r="N31" s="41">
        <f>祝日!Q31</f>
        <v>1</v>
      </c>
      <c r="O31" s="75"/>
      <c r="P31" s="3"/>
      <c r="Q31" s="8">
        <f>祝日!U31</f>
        <v>43613</v>
      </c>
      <c r="R31" s="42" t="str">
        <f>祝日!V31</f>
        <v/>
      </c>
      <c r="S31" s="75"/>
      <c r="T31" s="3"/>
      <c r="U31" s="8">
        <f>祝日!Z31</f>
        <v>43644</v>
      </c>
      <c r="V31" s="42" t="str">
        <f>祝日!AA31</f>
        <v/>
      </c>
      <c r="W31" s="75"/>
      <c r="X31" s="3"/>
      <c r="Y31" s="8">
        <f>祝日!AE31</f>
        <v>43674</v>
      </c>
      <c r="Z31" s="42">
        <f>祝日!AF31</f>
        <v>1</v>
      </c>
      <c r="AA31" s="75"/>
      <c r="AB31" s="3"/>
      <c r="AC31" s="8">
        <f>祝日!AJ31</f>
        <v>43705</v>
      </c>
      <c r="AD31" s="42" t="str">
        <f>祝日!AK31</f>
        <v/>
      </c>
      <c r="AE31" s="75"/>
      <c r="AF31" s="3"/>
      <c r="AG31" s="8">
        <f>祝日!AO31</f>
        <v>43736</v>
      </c>
      <c r="AH31" s="42">
        <f>祝日!AP31</f>
        <v>2</v>
      </c>
      <c r="AI31" s="76"/>
      <c r="AJ31" s="3"/>
      <c r="AK31" s="8">
        <f>祝日!AT31</f>
        <v>43766</v>
      </c>
      <c r="AL31" s="42" t="str">
        <f>祝日!AU31</f>
        <v/>
      </c>
      <c r="AM31" s="75"/>
      <c r="AN31" s="3"/>
      <c r="AO31" s="8">
        <f>祝日!AY31</f>
        <v>43797</v>
      </c>
      <c r="AP31" s="42" t="str">
        <f>祝日!AZ31</f>
        <v/>
      </c>
      <c r="AQ31" s="75"/>
      <c r="AR31" s="3"/>
      <c r="AS31" s="8">
        <f>祝日!BD31</f>
        <v>43827</v>
      </c>
      <c r="AT31" s="42">
        <f>祝日!BE31</f>
        <v>2</v>
      </c>
      <c r="AU31" s="76"/>
    </row>
    <row r="32" spans="1:47" ht="14.25" customHeight="1">
      <c r="A32" s="8">
        <f>祝日!A32</f>
        <v>43494</v>
      </c>
      <c r="B32" s="41" t="str">
        <f>祝日!B32</f>
        <v/>
      </c>
      <c r="C32" s="75"/>
      <c r="D32" s="3"/>
      <c r="E32" s="8" t="str">
        <f>祝日!F32</f>
        <v/>
      </c>
      <c r="F32" s="41" t="str">
        <f>祝日!G32</f>
        <v/>
      </c>
      <c r="G32" s="75"/>
      <c r="H32" s="3"/>
      <c r="I32" s="8">
        <f>祝日!K32</f>
        <v>43553</v>
      </c>
      <c r="J32" s="41" t="str">
        <f>祝日!L32</f>
        <v/>
      </c>
      <c r="K32" s="76"/>
      <c r="L32" s="3"/>
      <c r="M32" s="8">
        <f>祝日!P32</f>
        <v>43584</v>
      </c>
      <c r="N32" s="41">
        <f>祝日!Q32</f>
        <v>1</v>
      </c>
      <c r="O32" s="75" t="s">
        <v>11</v>
      </c>
      <c r="P32" s="3"/>
      <c r="Q32" s="8">
        <f>祝日!U32</f>
        <v>43614</v>
      </c>
      <c r="R32" s="42" t="str">
        <f>祝日!V32</f>
        <v/>
      </c>
      <c r="S32" s="75"/>
      <c r="T32" s="3"/>
      <c r="U32" s="8">
        <f>祝日!Z32</f>
        <v>43645</v>
      </c>
      <c r="V32" s="42">
        <f>祝日!AA32</f>
        <v>2</v>
      </c>
      <c r="W32" s="75"/>
      <c r="X32" s="3"/>
      <c r="Y32" s="8">
        <f>祝日!AE32</f>
        <v>43675</v>
      </c>
      <c r="Z32" s="42" t="str">
        <f>祝日!AF32</f>
        <v/>
      </c>
      <c r="AA32" s="75"/>
      <c r="AB32" s="3"/>
      <c r="AC32" s="8">
        <f>祝日!AJ32</f>
        <v>43706</v>
      </c>
      <c r="AD32" s="42" t="str">
        <f>祝日!AK32</f>
        <v/>
      </c>
      <c r="AE32" s="75"/>
      <c r="AF32" s="3"/>
      <c r="AG32" s="8">
        <f>祝日!AO32</f>
        <v>43737</v>
      </c>
      <c r="AH32" s="42">
        <f>祝日!AP32</f>
        <v>1</v>
      </c>
      <c r="AI32" s="76"/>
      <c r="AJ32" s="3"/>
      <c r="AK32" s="8">
        <f>祝日!AT32</f>
        <v>43767</v>
      </c>
      <c r="AL32" s="42" t="str">
        <f>祝日!AU32</f>
        <v/>
      </c>
      <c r="AM32" s="75"/>
      <c r="AN32" s="3"/>
      <c r="AO32" s="8">
        <f>祝日!AY32</f>
        <v>43798</v>
      </c>
      <c r="AP32" s="42" t="str">
        <f>祝日!AZ32</f>
        <v/>
      </c>
      <c r="AQ32" s="75"/>
      <c r="AR32" s="3"/>
      <c r="AS32" s="8">
        <f>祝日!BD32</f>
        <v>43828</v>
      </c>
      <c r="AT32" s="42">
        <f>祝日!BE32</f>
        <v>1</v>
      </c>
      <c r="AU32" s="76"/>
    </row>
    <row r="33" spans="1:47" ht="14.25" customHeight="1">
      <c r="A33" s="8">
        <f>祝日!A33</f>
        <v>43495</v>
      </c>
      <c r="B33" s="41" t="str">
        <f>祝日!B33</f>
        <v/>
      </c>
      <c r="C33" s="75"/>
      <c r="D33" s="3"/>
      <c r="E33" s="8" t="str">
        <f>祝日!F33</f>
        <v/>
      </c>
      <c r="F33" s="41" t="str">
        <f>祝日!G33</f>
        <v/>
      </c>
      <c r="G33" s="75"/>
      <c r="H33" s="3"/>
      <c r="I33" s="8">
        <f>祝日!K33</f>
        <v>43554</v>
      </c>
      <c r="J33" s="41">
        <f>祝日!L33</f>
        <v>2</v>
      </c>
      <c r="K33" s="76"/>
      <c r="L33" s="3"/>
      <c r="M33" s="8">
        <f>祝日!P33</f>
        <v>43585</v>
      </c>
      <c r="N33" s="41">
        <f>祝日!Q33</f>
        <v>1</v>
      </c>
      <c r="O33" s="75" t="s">
        <v>30</v>
      </c>
      <c r="P33" s="3"/>
      <c r="Q33" s="8">
        <f>祝日!U33</f>
        <v>43615</v>
      </c>
      <c r="R33" s="42" t="str">
        <f>祝日!V33</f>
        <v/>
      </c>
      <c r="S33" s="75"/>
      <c r="T33" s="3"/>
      <c r="U33" s="8">
        <f>祝日!Z33</f>
        <v>43646</v>
      </c>
      <c r="V33" s="42">
        <f>祝日!AA33</f>
        <v>1</v>
      </c>
      <c r="W33" s="75"/>
      <c r="X33" s="3"/>
      <c r="Y33" s="8">
        <f>祝日!AE33</f>
        <v>43676</v>
      </c>
      <c r="Z33" s="42">
        <f>祝日!AF33</f>
        <v>1</v>
      </c>
      <c r="AA33" s="75"/>
      <c r="AB33" s="3"/>
      <c r="AC33" s="8">
        <f>祝日!AJ33</f>
        <v>43707</v>
      </c>
      <c r="AD33" s="42" t="str">
        <f>祝日!AK33</f>
        <v/>
      </c>
      <c r="AE33" s="75"/>
      <c r="AF33" s="3"/>
      <c r="AG33" s="8">
        <f>祝日!AO33</f>
        <v>43738</v>
      </c>
      <c r="AH33" s="42" t="str">
        <f>祝日!AP33</f>
        <v/>
      </c>
      <c r="AI33" s="76"/>
      <c r="AJ33" s="3"/>
      <c r="AK33" s="8">
        <f>祝日!AT33</f>
        <v>43768</v>
      </c>
      <c r="AL33" s="42" t="str">
        <f>祝日!AU33</f>
        <v/>
      </c>
      <c r="AM33" s="75"/>
      <c r="AN33" s="3"/>
      <c r="AO33" s="8">
        <f>祝日!AY33</f>
        <v>43799</v>
      </c>
      <c r="AP33" s="42">
        <f>祝日!AZ33</f>
        <v>2</v>
      </c>
      <c r="AQ33" s="75"/>
      <c r="AR33" s="3"/>
      <c r="AS33" s="8">
        <f>祝日!BD33</f>
        <v>43829</v>
      </c>
      <c r="AT33" s="42" t="str">
        <f>祝日!BE33</f>
        <v/>
      </c>
      <c r="AU33" s="76"/>
    </row>
    <row r="34" spans="1:47" ht="14.25" customHeight="1">
      <c r="A34" s="8">
        <f>祝日!A34</f>
        <v>43496</v>
      </c>
      <c r="B34" s="41" t="str">
        <f>祝日!B34</f>
        <v/>
      </c>
      <c r="C34" s="75"/>
      <c r="D34" s="3"/>
      <c r="E34" s="8" t="str">
        <f>祝日!F34</f>
        <v/>
      </c>
      <c r="F34" s="41" t="str">
        <f>祝日!G34</f>
        <v/>
      </c>
      <c r="G34" s="75"/>
      <c r="H34" s="3"/>
      <c r="I34" s="8">
        <f>祝日!K34</f>
        <v>43555</v>
      </c>
      <c r="J34" s="41">
        <f>祝日!L34</f>
        <v>1</v>
      </c>
      <c r="K34" s="76"/>
      <c r="L34" s="3"/>
      <c r="M34" s="8" t="str">
        <f>祝日!P34</f>
        <v/>
      </c>
      <c r="N34" s="41" t="str">
        <f>祝日!Q34</f>
        <v/>
      </c>
      <c r="O34" s="75"/>
      <c r="P34" s="3"/>
      <c r="Q34" s="8">
        <f>祝日!U34</f>
        <v>43616</v>
      </c>
      <c r="R34" s="42" t="str">
        <f>祝日!V34</f>
        <v/>
      </c>
      <c r="S34" s="75"/>
      <c r="T34" s="3"/>
      <c r="U34" s="8" t="str">
        <f>祝日!Z34</f>
        <v/>
      </c>
      <c r="V34" s="42" t="str">
        <f>祝日!AA34</f>
        <v/>
      </c>
      <c r="W34" s="75"/>
      <c r="X34" s="3"/>
      <c r="Y34" s="8">
        <f>祝日!AE34</f>
        <v>43677</v>
      </c>
      <c r="Z34" s="42" t="str">
        <f>祝日!AF34</f>
        <v/>
      </c>
      <c r="AA34" s="75"/>
      <c r="AB34" s="3"/>
      <c r="AC34" s="8">
        <f>祝日!AJ34</f>
        <v>43708</v>
      </c>
      <c r="AD34" s="42">
        <f>祝日!AK34</f>
        <v>2</v>
      </c>
      <c r="AE34" s="75"/>
      <c r="AF34" s="3"/>
      <c r="AG34" s="8" t="str">
        <f>祝日!AO34</f>
        <v/>
      </c>
      <c r="AH34" s="42" t="str">
        <f>祝日!AP34</f>
        <v/>
      </c>
      <c r="AI34" s="76"/>
      <c r="AJ34" s="3"/>
      <c r="AK34" s="8">
        <f>祝日!AT34</f>
        <v>43769</v>
      </c>
      <c r="AL34" s="42" t="str">
        <f>祝日!AU34</f>
        <v/>
      </c>
      <c r="AM34" s="75"/>
      <c r="AN34" s="3"/>
      <c r="AO34" s="8" t="str">
        <f>祝日!AY34</f>
        <v/>
      </c>
      <c r="AP34" s="42" t="str">
        <f>祝日!AZ34</f>
        <v/>
      </c>
      <c r="AQ34" s="75"/>
      <c r="AR34" s="3"/>
      <c r="AS34" s="8">
        <f>祝日!BD34</f>
        <v>43830</v>
      </c>
      <c r="AT34" s="42" t="str">
        <f>祝日!BE34</f>
        <v/>
      </c>
      <c r="AU34" s="76"/>
    </row>
    <row r="35" spans="1:47" ht="14.25" hidden="1" customHeight="1">
      <c r="A35" s="38">
        <f>E4</f>
        <v>43497</v>
      </c>
      <c r="C35" s="3" t="str">
        <f>IF(G4="","",G4)</f>
        <v/>
      </c>
      <c r="D35" s="3" t="str">
        <f t="shared" ref="D35:D40" si="0">IF(H4="","",H4)</f>
        <v/>
      </c>
      <c r="E35" s="3"/>
      <c r="F35" s="3"/>
      <c r="H35" s="3"/>
      <c r="I35" s="3"/>
      <c r="J35" s="3"/>
      <c r="L35" s="3"/>
      <c r="M35" s="3"/>
      <c r="N35" s="3"/>
      <c r="P35" s="3"/>
      <c r="Q35" s="3"/>
      <c r="R35" s="3"/>
      <c r="T35" s="3"/>
      <c r="U35" s="3"/>
      <c r="V35" s="3"/>
      <c r="X35" s="3"/>
      <c r="Y35" s="3"/>
      <c r="Z35" s="3"/>
      <c r="AB35" s="3"/>
      <c r="AC35" s="3"/>
      <c r="AD35" s="3"/>
      <c r="AF35" s="3"/>
      <c r="AG35" s="3"/>
      <c r="AH35" s="3"/>
      <c r="AJ35" s="3"/>
      <c r="AK35" s="3"/>
      <c r="AL35" s="3"/>
      <c r="AN35" s="3"/>
      <c r="AO35" s="3"/>
      <c r="AP35" s="3"/>
      <c r="AS35" s="3"/>
      <c r="AT35" s="3"/>
      <c r="AU35" s="3"/>
    </row>
    <row r="36" spans="1:47" ht="14.25" hidden="1" customHeight="1">
      <c r="A36" s="38">
        <f>祝日!A36</f>
        <v>43498</v>
      </c>
      <c r="B36" s="3"/>
      <c r="C36" s="3" t="str">
        <f t="shared" ref="C36:C65" si="1">IF(G5="","",G5)</f>
        <v/>
      </c>
      <c r="D36" s="3" t="str">
        <f t="shared" si="0"/>
        <v/>
      </c>
      <c r="E36" s="3"/>
      <c r="F36" s="3"/>
      <c r="H36" s="3"/>
      <c r="I36" s="3"/>
      <c r="J36" s="3"/>
      <c r="L36" s="3"/>
      <c r="M36" s="3"/>
      <c r="N36" s="3"/>
      <c r="P36" s="3"/>
      <c r="Q36" s="3"/>
      <c r="R36" s="3"/>
      <c r="T36" s="3"/>
      <c r="U36" s="3"/>
      <c r="V36" s="3"/>
      <c r="X36" s="3"/>
      <c r="Y36" s="3"/>
      <c r="Z36" s="3"/>
      <c r="AB36" s="3"/>
      <c r="AC36" s="3"/>
      <c r="AD36" s="3"/>
      <c r="AF36" s="3"/>
      <c r="AG36" s="3"/>
      <c r="AH36" s="3"/>
      <c r="AJ36" s="3"/>
      <c r="AK36" s="3"/>
      <c r="AL36" s="3"/>
      <c r="AN36" s="3"/>
      <c r="AO36" s="3"/>
      <c r="AP36" s="3"/>
      <c r="AS36" s="3"/>
      <c r="AT36" s="3"/>
      <c r="AU36" s="3"/>
    </row>
    <row r="37" spans="1:47" ht="14.25" hidden="1" customHeight="1">
      <c r="A37" s="38">
        <f>祝日!A37</f>
        <v>43499</v>
      </c>
      <c r="B37" s="3"/>
      <c r="C37" s="3" t="str">
        <f t="shared" si="1"/>
        <v/>
      </c>
      <c r="D37" s="3" t="str">
        <f t="shared" si="0"/>
        <v/>
      </c>
      <c r="E37" s="3"/>
      <c r="F37" s="3"/>
      <c r="H37" s="3"/>
      <c r="I37" s="3"/>
      <c r="J37" s="3"/>
      <c r="L37" s="3"/>
      <c r="M37" s="3"/>
      <c r="N37" s="3"/>
      <c r="P37" s="3"/>
      <c r="Q37" s="3"/>
      <c r="R37" s="3"/>
      <c r="T37" s="3"/>
      <c r="U37" s="3"/>
      <c r="V37" s="3"/>
      <c r="X37" s="3"/>
      <c r="Y37" s="3"/>
      <c r="Z37" s="3"/>
      <c r="AB37" s="3"/>
      <c r="AC37" s="3"/>
      <c r="AD37" s="3"/>
      <c r="AF37" s="3"/>
      <c r="AG37" s="3"/>
      <c r="AH37" s="3"/>
      <c r="AJ37" s="3"/>
      <c r="AK37" s="3"/>
      <c r="AL37" s="3"/>
      <c r="AN37" s="3"/>
      <c r="AO37" s="3"/>
      <c r="AP37" s="3"/>
      <c r="AS37" s="3"/>
      <c r="AT37" s="3"/>
      <c r="AU37" s="3"/>
    </row>
    <row r="38" spans="1:47" ht="14.25" hidden="1" customHeight="1">
      <c r="A38" s="38">
        <f>祝日!A38</f>
        <v>43500</v>
      </c>
      <c r="B38" s="3"/>
      <c r="C38" s="3" t="str">
        <f t="shared" si="1"/>
        <v/>
      </c>
      <c r="D38" s="3" t="str">
        <f t="shared" si="0"/>
        <v/>
      </c>
      <c r="E38" s="3"/>
      <c r="F38" s="3"/>
      <c r="H38" s="3"/>
      <c r="I38" s="3"/>
      <c r="J38" s="3"/>
      <c r="L38" s="3"/>
      <c r="M38" s="3"/>
      <c r="N38" s="3"/>
      <c r="P38" s="3"/>
      <c r="Q38" s="3"/>
      <c r="R38" s="3"/>
      <c r="T38" s="3"/>
      <c r="U38" s="3"/>
      <c r="V38" s="3"/>
      <c r="X38" s="3"/>
      <c r="Y38" s="3"/>
      <c r="Z38" s="3"/>
      <c r="AB38" s="3"/>
      <c r="AC38" s="3"/>
      <c r="AD38" s="3"/>
      <c r="AF38" s="3"/>
      <c r="AG38" s="3"/>
      <c r="AH38" s="3"/>
      <c r="AJ38" s="3"/>
      <c r="AK38" s="3"/>
      <c r="AL38" s="3"/>
      <c r="AN38" s="3"/>
      <c r="AO38" s="3"/>
      <c r="AP38" s="3"/>
      <c r="AS38" s="3"/>
      <c r="AT38" s="3"/>
      <c r="AU38" s="3"/>
    </row>
    <row r="39" spans="1:47" s="2" customFormat="1" ht="14.25" hidden="1" customHeight="1">
      <c r="A39" s="38">
        <f>祝日!A39</f>
        <v>43501</v>
      </c>
      <c r="B39" s="3"/>
      <c r="C39" s="3" t="str">
        <f t="shared" si="1"/>
        <v/>
      </c>
      <c r="D39" s="3" t="str">
        <f t="shared" si="0"/>
        <v/>
      </c>
      <c r="E39" s="3"/>
      <c r="F39" s="3"/>
      <c r="H39" s="3"/>
      <c r="I39" s="3"/>
      <c r="J39" s="3"/>
      <c r="L39" s="3"/>
      <c r="M39" s="3"/>
      <c r="N39" s="3"/>
      <c r="P39" s="3"/>
      <c r="Q39" s="3"/>
      <c r="R39" s="3"/>
      <c r="T39" s="3"/>
      <c r="U39" s="3"/>
      <c r="V39" s="3"/>
      <c r="X39" s="3"/>
      <c r="Y39" s="3"/>
      <c r="Z39" s="3"/>
      <c r="AB39" s="3"/>
      <c r="AC39" s="3"/>
      <c r="AD39" s="3"/>
      <c r="AF39" s="3"/>
      <c r="AG39" s="3"/>
      <c r="AH39" s="3"/>
      <c r="AJ39" s="3"/>
      <c r="AK39" s="3"/>
      <c r="AL39" s="3"/>
      <c r="AN39" s="3"/>
      <c r="AO39" s="3"/>
      <c r="AP39" s="3"/>
      <c r="AS39" s="3"/>
      <c r="AT39" s="3"/>
      <c r="AU39" s="3"/>
    </row>
    <row r="40" spans="1:47" ht="14.25" hidden="1" customHeight="1">
      <c r="A40" s="38">
        <f>祝日!A40</f>
        <v>43502</v>
      </c>
      <c r="B40" s="3"/>
      <c r="C40" s="3" t="str">
        <f t="shared" si="1"/>
        <v/>
      </c>
      <c r="D40" s="3" t="str">
        <f t="shared" si="0"/>
        <v/>
      </c>
      <c r="E40" s="3"/>
      <c r="F40" s="3"/>
      <c r="H40" s="3"/>
      <c r="I40" s="3"/>
      <c r="J40" s="3"/>
      <c r="L40" s="3"/>
      <c r="M40" s="3"/>
      <c r="N40" s="3"/>
      <c r="P40" s="3"/>
      <c r="Q40" s="3"/>
      <c r="R40" s="3"/>
      <c r="T40" s="3"/>
      <c r="U40" s="3"/>
      <c r="V40" s="3"/>
      <c r="X40" s="3"/>
      <c r="Y40" s="3"/>
      <c r="Z40" s="3"/>
      <c r="AB40" s="3"/>
      <c r="AC40" s="3"/>
      <c r="AD40" s="3"/>
      <c r="AF40" s="3"/>
      <c r="AG40" s="3"/>
      <c r="AH40" s="3"/>
      <c r="AJ40" s="3"/>
      <c r="AK40" s="3"/>
      <c r="AL40" s="3"/>
      <c r="AN40" s="3"/>
      <c r="AO40" s="3"/>
      <c r="AP40" s="3"/>
      <c r="AS40" s="3"/>
      <c r="AT40" s="3"/>
      <c r="AU40" s="3"/>
    </row>
    <row r="41" spans="1:47" ht="14.25" hidden="1" customHeight="1">
      <c r="A41" s="38">
        <f>祝日!A41</f>
        <v>43503</v>
      </c>
      <c r="B41" s="3"/>
      <c r="C41" s="3" t="str">
        <f t="shared" si="1"/>
        <v/>
      </c>
      <c r="D41" s="3" t="str">
        <f t="shared" ref="D41:D64" si="2">IF(H10="","",H10)</f>
        <v/>
      </c>
      <c r="E41" s="3"/>
      <c r="F41" s="3"/>
      <c r="H41" s="3"/>
      <c r="I41" s="3"/>
      <c r="J41" s="3"/>
      <c r="L41" s="3"/>
      <c r="M41" s="3"/>
      <c r="N41" s="3"/>
      <c r="P41" s="3"/>
      <c r="Q41" s="3"/>
      <c r="R41" s="3"/>
      <c r="T41" s="3"/>
      <c r="U41" s="3"/>
      <c r="V41" s="3"/>
      <c r="X41" s="3"/>
      <c r="Y41" s="3"/>
      <c r="Z41" s="3"/>
      <c r="AB41" s="3"/>
      <c r="AC41" s="3"/>
      <c r="AD41" s="3"/>
      <c r="AF41" s="3"/>
      <c r="AG41" s="3"/>
      <c r="AH41" s="3"/>
      <c r="AJ41" s="3"/>
      <c r="AK41" s="3"/>
      <c r="AL41" s="3"/>
      <c r="AN41" s="3"/>
      <c r="AO41" s="3"/>
      <c r="AP41" s="3"/>
      <c r="AS41" s="3"/>
      <c r="AT41" s="3"/>
      <c r="AU41" s="3"/>
    </row>
    <row r="42" spans="1:47" ht="14.25" hidden="1" customHeight="1">
      <c r="A42" s="38">
        <f>祝日!A42</f>
        <v>43504</v>
      </c>
      <c r="B42" s="3"/>
      <c r="C42" s="3" t="str">
        <f t="shared" si="1"/>
        <v/>
      </c>
      <c r="D42" s="3" t="str">
        <f t="shared" si="2"/>
        <v/>
      </c>
      <c r="E42" s="3"/>
      <c r="F42" s="3"/>
      <c r="H42" s="3"/>
      <c r="I42" s="3"/>
      <c r="J42" s="3"/>
      <c r="L42" s="3"/>
      <c r="M42" s="3"/>
      <c r="N42" s="3"/>
      <c r="P42" s="3"/>
      <c r="Q42" s="3"/>
      <c r="R42" s="3"/>
      <c r="T42" s="3"/>
      <c r="U42" s="3"/>
      <c r="V42" s="3"/>
      <c r="X42" s="3"/>
      <c r="Y42" s="3"/>
      <c r="Z42" s="3"/>
      <c r="AB42" s="3"/>
      <c r="AC42" s="3"/>
      <c r="AD42" s="3"/>
      <c r="AF42" s="3"/>
      <c r="AG42" s="3"/>
      <c r="AH42" s="3"/>
      <c r="AJ42" s="3"/>
      <c r="AK42" s="3"/>
      <c r="AL42" s="3"/>
      <c r="AN42" s="3"/>
      <c r="AO42" s="3"/>
      <c r="AP42" s="3"/>
      <c r="AS42" s="3"/>
      <c r="AT42" s="3"/>
      <c r="AU42" s="3"/>
    </row>
    <row r="43" spans="1:47" ht="14.25" hidden="1" customHeight="1">
      <c r="A43" s="38">
        <f>祝日!A43</f>
        <v>43505</v>
      </c>
      <c r="B43" s="3"/>
      <c r="C43" s="3" t="str">
        <f t="shared" si="1"/>
        <v/>
      </c>
      <c r="D43" s="3" t="str">
        <f t="shared" si="2"/>
        <v/>
      </c>
      <c r="E43" s="3"/>
      <c r="F43" s="3"/>
      <c r="H43" s="3"/>
      <c r="I43" s="3"/>
      <c r="J43" s="3"/>
      <c r="L43" s="3"/>
      <c r="M43" s="3"/>
      <c r="N43" s="3"/>
      <c r="P43" s="3"/>
      <c r="Q43" s="3"/>
      <c r="R43" s="3"/>
      <c r="T43" s="3"/>
      <c r="U43" s="3"/>
      <c r="V43" s="3"/>
      <c r="X43" s="3"/>
      <c r="Y43" s="3"/>
      <c r="Z43" s="3"/>
      <c r="AB43" s="3"/>
      <c r="AC43" s="3"/>
      <c r="AD43" s="3"/>
      <c r="AF43" s="3"/>
      <c r="AG43" s="3"/>
      <c r="AH43" s="3"/>
      <c r="AJ43" s="3"/>
      <c r="AK43" s="3"/>
      <c r="AL43" s="3"/>
      <c r="AN43" s="3"/>
      <c r="AO43" s="3"/>
      <c r="AP43" s="3"/>
      <c r="AS43" s="3"/>
      <c r="AT43" s="3"/>
      <c r="AU43" s="3"/>
    </row>
    <row r="44" spans="1:47" ht="14.25" hidden="1" customHeight="1">
      <c r="A44" s="38">
        <f>祝日!A44</f>
        <v>43506</v>
      </c>
      <c r="B44" s="3"/>
      <c r="C44" s="3" t="str">
        <f t="shared" si="1"/>
        <v/>
      </c>
      <c r="D44" s="3" t="str">
        <f t="shared" si="2"/>
        <v/>
      </c>
      <c r="E44" s="3"/>
      <c r="F44" s="3"/>
      <c r="H44" s="3"/>
      <c r="I44" s="3"/>
      <c r="J44" s="3"/>
      <c r="L44" s="3"/>
      <c r="M44" s="3"/>
      <c r="N44" s="3"/>
      <c r="P44" s="3"/>
      <c r="Q44" s="3"/>
      <c r="R44" s="3"/>
      <c r="T44" s="3"/>
      <c r="U44" s="3"/>
      <c r="V44" s="3"/>
      <c r="X44" s="3"/>
      <c r="Y44" s="3"/>
      <c r="Z44" s="3"/>
      <c r="AB44" s="3"/>
      <c r="AC44" s="3"/>
      <c r="AD44" s="3"/>
      <c r="AF44" s="3"/>
      <c r="AG44" s="3"/>
      <c r="AH44" s="3"/>
      <c r="AJ44" s="3"/>
      <c r="AK44" s="3"/>
      <c r="AL44" s="3"/>
      <c r="AN44" s="3"/>
      <c r="AO44" s="3"/>
      <c r="AP44" s="3"/>
      <c r="AS44" s="3"/>
      <c r="AT44" s="3"/>
      <c r="AU44" s="3"/>
    </row>
    <row r="45" spans="1:47" ht="14.25" hidden="1" customHeight="1">
      <c r="A45" s="38">
        <f>祝日!A45</f>
        <v>43507</v>
      </c>
      <c r="B45" s="3"/>
      <c r="C45" s="3" t="str">
        <f t="shared" si="1"/>
        <v>建国記念の日</v>
      </c>
      <c r="D45" s="3" t="str">
        <f t="shared" si="2"/>
        <v/>
      </c>
      <c r="E45" s="3"/>
      <c r="F45" s="3"/>
      <c r="H45" s="3"/>
      <c r="I45" s="3"/>
      <c r="J45" s="3"/>
      <c r="L45" s="3"/>
      <c r="M45" s="3"/>
      <c r="N45" s="3"/>
      <c r="P45" s="3"/>
      <c r="Q45" s="3"/>
      <c r="R45" s="3"/>
      <c r="T45" s="3"/>
      <c r="U45" s="3"/>
      <c r="V45" s="3"/>
      <c r="X45" s="3"/>
      <c r="Y45" s="3"/>
      <c r="Z45" s="3"/>
      <c r="AB45" s="3"/>
      <c r="AC45" s="3"/>
      <c r="AD45" s="3"/>
      <c r="AF45" s="3"/>
      <c r="AG45" s="3"/>
      <c r="AH45" s="3"/>
      <c r="AJ45" s="3"/>
      <c r="AK45" s="3"/>
      <c r="AL45" s="3"/>
      <c r="AN45" s="3"/>
      <c r="AO45" s="3"/>
      <c r="AP45" s="3"/>
      <c r="AS45" s="3"/>
      <c r="AT45" s="3"/>
      <c r="AU45" s="3"/>
    </row>
    <row r="46" spans="1:47" ht="14.25" hidden="1" customHeight="1">
      <c r="A46" s="38">
        <f>祝日!A46</f>
        <v>43508</v>
      </c>
      <c r="B46" s="3"/>
      <c r="C46" s="3" t="str">
        <f t="shared" si="1"/>
        <v/>
      </c>
      <c r="D46" s="3" t="str">
        <f t="shared" si="2"/>
        <v/>
      </c>
      <c r="E46" s="3"/>
      <c r="F46" s="3"/>
      <c r="H46" s="3"/>
      <c r="I46" s="3"/>
      <c r="J46" s="3"/>
      <c r="L46" s="3"/>
      <c r="M46" s="3"/>
      <c r="N46" s="3"/>
      <c r="P46" s="3"/>
      <c r="Q46" s="3"/>
      <c r="R46" s="3"/>
      <c r="T46" s="3"/>
      <c r="U46" s="3"/>
      <c r="V46" s="3"/>
      <c r="X46" s="3"/>
      <c r="Y46" s="3"/>
      <c r="Z46" s="3"/>
      <c r="AB46" s="3"/>
      <c r="AC46" s="3"/>
      <c r="AD46" s="3"/>
      <c r="AF46" s="3"/>
      <c r="AG46" s="3"/>
      <c r="AH46" s="3"/>
      <c r="AJ46" s="3"/>
      <c r="AK46" s="3"/>
      <c r="AL46" s="3"/>
      <c r="AN46" s="3"/>
      <c r="AO46" s="3"/>
      <c r="AP46" s="3"/>
      <c r="AS46" s="3"/>
      <c r="AT46" s="3"/>
      <c r="AU46" s="3"/>
    </row>
    <row r="47" spans="1:47" ht="14.25" hidden="1" customHeight="1">
      <c r="A47" s="38">
        <f>祝日!A47</f>
        <v>43509</v>
      </c>
      <c r="B47" s="3"/>
      <c r="C47" s="3" t="str">
        <f t="shared" si="1"/>
        <v/>
      </c>
      <c r="D47" s="3" t="str">
        <f t="shared" si="2"/>
        <v/>
      </c>
      <c r="E47" s="3"/>
      <c r="F47" s="3"/>
      <c r="H47" s="3"/>
      <c r="I47" s="3"/>
      <c r="J47" s="3"/>
      <c r="L47" s="3"/>
      <c r="M47" s="3"/>
      <c r="N47" s="3"/>
      <c r="P47" s="3"/>
      <c r="Q47" s="3"/>
      <c r="R47" s="3"/>
      <c r="T47" s="3"/>
      <c r="U47" s="3"/>
      <c r="V47" s="3"/>
      <c r="X47" s="3"/>
      <c r="Y47" s="3"/>
      <c r="Z47" s="3"/>
      <c r="AB47" s="3"/>
      <c r="AC47" s="3"/>
      <c r="AD47" s="3"/>
      <c r="AF47" s="3"/>
      <c r="AG47" s="3"/>
      <c r="AH47" s="3"/>
      <c r="AJ47" s="3"/>
      <c r="AK47" s="3"/>
      <c r="AL47" s="3"/>
      <c r="AN47" s="3"/>
      <c r="AO47" s="3"/>
      <c r="AP47" s="3"/>
      <c r="AS47" s="3"/>
      <c r="AT47" s="3"/>
      <c r="AU47" s="3"/>
    </row>
    <row r="48" spans="1:47" s="2" customFormat="1" ht="14.25" hidden="1" customHeight="1">
      <c r="A48" s="38">
        <f>祝日!A48</f>
        <v>43510</v>
      </c>
      <c r="B48" s="3"/>
      <c r="C48" s="3" t="str">
        <f t="shared" si="1"/>
        <v/>
      </c>
      <c r="D48" s="3" t="str">
        <f t="shared" si="2"/>
        <v/>
      </c>
      <c r="E48" s="3"/>
      <c r="F48" s="3"/>
      <c r="H48" s="3"/>
      <c r="I48" s="3"/>
      <c r="J48" s="3"/>
      <c r="L48" s="3"/>
      <c r="M48" s="3"/>
      <c r="N48" s="3"/>
      <c r="P48" s="3"/>
      <c r="Q48" s="3"/>
      <c r="R48" s="3"/>
      <c r="T48" s="3"/>
      <c r="U48" s="3"/>
      <c r="V48" s="3"/>
      <c r="X48" s="3"/>
      <c r="Y48" s="3"/>
      <c r="Z48" s="3"/>
      <c r="AB48" s="3"/>
      <c r="AC48" s="3"/>
      <c r="AD48" s="3"/>
      <c r="AF48" s="3"/>
      <c r="AG48" s="3"/>
      <c r="AH48" s="3"/>
      <c r="AJ48" s="3"/>
      <c r="AK48" s="3"/>
      <c r="AL48" s="3"/>
      <c r="AN48" s="3"/>
      <c r="AO48" s="3"/>
      <c r="AP48" s="3"/>
      <c r="AS48" s="3"/>
      <c r="AT48" s="3"/>
      <c r="AU48" s="3"/>
    </row>
    <row r="49" spans="1:47" ht="14.25" hidden="1" customHeight="1">
      <c r="A49" s="38">
        <f>祝日!A49</f>
        <v>43511</v>
      </c>
      <c r="B49" s="3"/>
      <c r="C49" s="3" t="str">
        <f t="shared" si="1"/>
        <v/>
      </c>
      <c r="D49" s="3" t="str">
        <f t="shared" si="2"/>
        <v/>
      </c>
      <c r="E49" s="3"/>
      <c r="F49" s="3"/>
      <c r="H49" s="3"/>
      <c r="I49" s="3"/>
      <c r="J49" s="3"/>
      <c r="L49" s="3"/>
      <c r="M49" s="3"/>
      <c r="N49" s="3"/>
      <c r="P49" s="3"/>
      <c r="Q49" s="3"/>
      <c r="R49" s="3"/>
      <c r="T49" s="3"/>
      <c r="U49" s="3"/>
      <c r="V49" s="3"/>
      <c r="X49" s="3"/>
      <c r="Y49" s="3"/>
      <c r="Z49" s="3"/>
      <c r="AB49" s="3"/>
      <c r="AC49" s="3"/>
      <c r="AD49" s="3"/>
      <c r="AF49" s="3"/>
      <c r="AG49" s="3"/>
      <c r="AH49" s="3"/>
      <c r="AJ49" s="3"/>
      <c r="AK49" s="3"/>
      <c r="AL49" s="3"/>
      <c r="AN49" s="3"/>
      <c r="AO49" s="3"/>
      <c r="AP49" s="3"/>
      <c r="AS49" s="3"/>
      <c r="AT49" s="3"/>
      <c r="AU49" s="3"/>
    </row>
    <row r="50" spans="1:47" ht="14.25" hidden="1" customHeight="1">
      <c r="A50" s="38">
        <f>祝日!A50</f>
        <v>43512</v>
      </c>
      <c r="B50" s="3"/>
      <c r="C50" s="3" t="str">
        <f t="shared" si="1"/>
        <v/>
      </c>
      <c r="D50" s="3" t="str">
        <f t="shared" si="2"/>
        <v/>
      </c>
      <c r="E50" s="3"/>
      <c r="F50" s="3"/>
      <c r="H50" s="3"/>
      <c r="I50" s="3"/>
      <c r="J50" s="3"/>
      <c r="L50" s="3"/>
      <c r="M50" s="3"/>
      <c r="N50" s="3"/>
      <c r="P50" s="3"/>
      <c r="Q50" s="3"/>
      <c r="R50" s="3"/>
      <c r="T50" s="3"/>
      <c r="U50" s="3"/>
      <c r="V50" s="3"/>
      <c r="X50" s="3"/>
      <c r="Y50" s="3"/>
      <c r="Z50" s="3"/>
      <c r="AB50" s="3"/>
      <c r="AC50" s="3"/>
      <c r="AD50" s="3"/>
      <c r="AF50" s="3"/>
      <c r="AG50" s="3"/>
      <c r="AH50" s="3"/>
      <c r="AJ50" s="3"/>
      <c r="AK50" s="3"/>
      <c r="AL50" s="3"/>
      <c r="AN50" s="3"/>
      <c r="AO50" s="3"/>
      <c r="AP50" s="3"/>
      <c r="AS50" s="3"/>
      <c r="AT50" s="3"/>
      <c r="AU50" s="3"/>
    </row>
    <row r="51" spans="1:47" ht="14.25" hidden="1" customHeight="1">
      <c r="A51" s="38">
        <f>祝日!A51</f>
        <v>43513</v>
      </c>
      <c r="B51" s="3"/>
      <c r="C51" s="3" t="str">
        <f t="shared" si="1"/>
        <v/>
      </c>
      <c r="D51" s="3" t="str">
        <f t="shared" si="2"/>
        <v/>
      </c>
      <c r="E51" s="3"/>
      <c r="F51" s="3"/>
      <c r="H51" s="3"/>
      <c r="I51" s="3"/>
      <c r="J51" s="3"/>
      <c r="L51" s="3"/>
      <c r="M51" s="3"/>
      <c r="N51" s="3"/>
      <c r="P51" s="3"/>
      <c r="Q51" s="3"/>
      <c r="R51" s="3"/>
      <c r="T51" s="3"/>
      <c r="U51" s="3"/>
      <c r="V51" s="3"/>
      <c r="X51" s="3"/>
      <c r="Y51" s="3"/>
      <c r="Z51" s="3"/>
      <c r="AB51" s="3"/>
      <c r="AC51" s="3"/>
      <c r="AD51" s="3"/>
      <c r="AF51" s="3"/>
      <c r="AG51" s="3"/>
      <c r="AH51" s="3"/>
      <c r="AJ51" s="3"/>
      <c r="AK51" s="3"/>
      <c r="AL51" s="3"/>
      <c r="AN51" s="3"/>
      <c r="AO51" s="3"/>
      <c r="AP51" s="3"/>
      <c r="AS51" s="3"/>
      <c r="AT51" s="3"/>
      <c r="AU51" s="3"/>
    </row>
    <row r="52" spans="1:47" ht="14.25" hidden="1" customHeight="1">
      <c r="A52" s="38">
        <f>祝日!A52</f>
        <v>43514</v>
      </c>
      <c r="B52" s="3"/>
      <c r="C52" s="3" t="str">
        <f t="shared" si="1"/>
        <v/>
      </c>
      <c r="D52" s="3" t="str">
        <f t="shared" si="2"/>
        <v/>
      </c>
      <c r="E52" s="3"/>
      <c r="F52" s="3"/>
      <c r="H52" s="3"/>
      <c r="I52" s="3"/>
      <c r="J52" s="3"/>
      <c r="L52" s="3"/>
      <c r="M52" s="3"/>
      <c r="N52" s="3"/>
      <c r="P52" s="3"/>
      <c r="Q52" s="3"/>
      <c r="R52" s="3"/>
      <c r="T52" s="3"/>
      <c r="U52" s="3"/>
      <c r="V52" s="3"/>
      <c r="X52" s="3"/>
      <c r="Y52" s="3"/>
      <c r="Z52" s="3"/>
      <c r="AB52" s="3"/>
      <c r="AC52" s="3"/>
      <c r="AD52" s="3"/>
      <c r="AF52" s="3"/>
      <c r="AG52" s="3"/>
      <c r="AH52" s="3"/>
      <c r="AJ52" s="3"/>
      <c r="AK52" s="3"/>
      <c r="AL52" s="3"/>
      <c r="AN52" s="3"/>
      <c r="AO52" s="3"/>
      <c r="AP52" s="3"/>
      <c r="AS52" s="3"/>
      <c r="AT52" s="3"/>
      <c r="AU52" s="3"/>
    </row>
    <row r="53" spans="1:47" ht="14.25" hidden="1" customHeight="1">
      <c r="A53" s="38">
        <f>祝日!A53</f>
        <v>43515</v>
      </c>
      <c r="B53" s="3"/>
      <c r="C53" s="3" t="str">
        <f t="shared" si="1"/>
        <v/>
      </c>
      <c r="D53" s="3" t="str">
        <f t="shared" si="2"/>
        <v/>
      </c>
      <c r="E53" s="3"/>
      <c r="F53" s="3"/>
      <c r="H53" s="3"/>
      <c r="I53" s="3"/>
      <c r="J53" s="3"/>
      <c r="L53" s="3"/>
      <c r="M53" s="3"/>
      <c r="N53" s="3"/>
      <c r="P53" s="3"/>
      <c r="Q53" s="3"/>
      <c r="R53" s="3"/>
      <c r="T53" s="3"/>
      <c r="U53" s="3"/>
      <c r="V53" s="3"/>
      <c r="X53" s="3"/>
      <c r="Y53" s="3"/>
      <c r="Z53" s="3"/>
      <c r="AB53" s="3"/>
      <c r="AC53" s="3"/>
      <c r="AD53" s="3"/>
      <c r="AF53" s="3"/>
      <c r="AG53" s="3"/>
      <c r="AH53" s="3"/>
      <c r="AJ53" s="3"/>
      <c r="AK53" s="3"/>
      <c r="AL53" s="3"/>
      <c r="AN53" s="3"/>
      <c r="AO53" s="3"/>
      <c r="AP53" s="3"/>
      <c r="AS53" s="3"/>
      <c r="AT53" s="3"/>
      <c r="AU53" s="3"/>
    </row>
    <row r="54" spans="1:47" ht="14.25" hidden="1" customHeight="1">
      <c r="A54" s="38">
        <f>祝日!A54</f>
        <v>43516</v>
      </c>
      <c r="B54" s="3"/>
      <c r="C54" s="3" t="str">
        <f t="shared" si="1"/>
        <v/>
      </c>
      <c r="D54" s="3" t="str">
        <f t="shared" si="2"/>
        <v/>
      </c>
      <c r="E54" s="3"/>
      <c r="F54" s="3"/>
      <c r="H54" s="3"/>
      <c r="I54" s="3"/>
      <c r="J54" s="3"/>
      <c r="L54" s="3"/>
      <c r="M54" s="3"/>
      <c r="N54" s="3"/>
      <c r="P54" s="3"/>
      <c r="Q54" s="3"/>
      <c r="R54" s="3"/>
      <c r="T54" s="3"/>
      <c r="U54" s="3"/>
      <c r="V54" s="3"/>
      <c r="X54" s="3"/>
      <c r="Y54" s="3"/>
      <c r="Z54" s="3"/>
      <c r="AB54" s="3"/>
      <c r="AC54" s="3"/>
      <c r="AD54" s="3"/>
      <c r="AF54" s="3"/>
      <c r="AG54" s="3"/>
      <c r="AH54" s="3"/>
      <c r="AJ54" s="3"/>
      <c r="AK54" s="3"/>
      <c r="AL54" s="3"/>
      <c r="AN54" s="3"/>
      <c r="AO54" s="3"/>
      <c r="AP54" s="3"/>
      <c r="AS54" s="3"/>
      <c r="AT54" s="3"/>
      <c r="AU54" s="3"/>
    </row>
    <row r="55" spans="1:47" ht="14.25" hidden="1" customHeight="1">
      <c r="A55" s="38">
        <f>祝日!A55</f>
        <v>43517</v>
      </c>
      <c r="B55" s="3"/>
      <c r="C55" s="3" t="str">
        <f t="shared" si="1"/>
        <v/>
      </c>
      <c r="D55" s="3" t="str">
        <f t="shared" si="2"/>
        <v/>
      </c>
      <c r="E55" s="3"/>
      <c r="F55" s="3"/>
      <c r="H55" s="3"/>
      <c r="I55" s="3"/>
      <c r="J55" s="3"/>
      <c r="L55" s="3"/>
      <c r="M55" s="3"/>
      <c r="N55" s="3"/>
      <c r="P55" s="3"/>
      <c r="Q55" s="3"/>
      <c r="R55" s="3"/>
      <c r="T55" s="3"/>
      <c r="U55" s="3"/>
      <c r="V55" s="3"/>
      <c r="X55" s="3"/>
      <c r="Y55" s="3"/>
      <c r="Z55" s="3"/>
      <c r="AB55" s="3"/>
      <c r="AC55" s="3"/>
      <c r="AD55" s="3"/>
      <c r="AF55" s="3"/>
      <c r="AG55" s="3"/>
      <c r="AH55" s="3"/>
      <c r="AJ55" s="3"/>
      <c r="AK55" s="3"/>
      <c r="AL55" s="3"/>
      <c r="AN55" s="3"/>
      <c r="AO55" s="3"/>
      <c r="AP55" s="3"/>
      <c r="AS55" s="3"/>
      <c r="AT55" s="3"/>
      <c r="AU55" s="3"/>
    </row>
    <row r="56" spans="1:47" ht="14.25" hidden="1" customHeight="1">
      <c r="A56" s="38">
        <f>祝日!A56</f>
        <v>43518</v>
      </c>
      <c r="B56" s="3"/>
      <c r="C56" s="3" t="str">
        <f t="shared" si="1"/>
        <v/>
      </c>
      <c r="D56" s="3" t="str">
        <f t="shared" si="2"/>
        <v/>
      </c>
      <c r="E56" s="3"/>
      <c r="F56" s="3"/>
      <c r="H56" s="3"/>
      <c r="I56" s="3"/>
      <c r="J56" s="3"/>
      <c r="L56" s="3"/>
      <c r="M56" s="3"/>
      <c r="N56" s="3"/>
      <c r="P56" s="3"/>
      <c r="Q56" s="3"/>
      <c r="R56" s="3"/>
      <c r="T56" s="3"/>
      <c r="U56" s="3"/>
      <c r="V56" s="3"/>
      <c r="X56" s="3"/>
      <c r="Y56" s="3"/>
      <c r="Z56" s="3"/>
      <c r="AB56" s="3"/>
      <c r="AC56" s="3"/>
      <c r="AD56" s="3"/>
      <c r="AF56" s="3"/>
      <c r="AG56" s="3"/>
      <c r="AH56" s="3"/>
      <c r="AJ56" s="3"/>
      <c r="AK56" s="3"/>
      <c r="AL56" s="3"/>
      <c r="AN56" s="3"/>
      <c r="AO56" s="3"/>
      <c r="AP56" s="3"/>
      <c r="AS56" s="3"/>
      <c r="AT56" s="3"/>
      <c r="AU56" s="3"/>
    </row>
    <row r="57" spans="1:47" ht="14.25" hidden="1" customHeight="1">
      <c r="A57" s="38">
        <f>祝日!A57</f>
        <v>43519</v>
      </c>
      <c r="B57" s="3"/>
      <c r="C57" s="3" t="str">
        <f t="shared" si="1"/>
        <v/>
      </c>
      <c r="D57" s="3" t="str">
        <f t="shared" si="2"/>
        <v/>
      </c>
      <c r="E57" s="3"/>
      <c r="F57" s="3"/>
      <c r="H57" s="3"/>
      <c r="I57" s="3"/>
      <c r="J57" s="3"/>
      <c r="L57" s="3"/>
      <c r="M57" s="3"/>
      <c r="N57" s="3"/>
      <c r="P57" s="3"/>
      <c r="Q57" s="3"/>
      <c r="R57" s="3"/>
      <c r="T57" s="3"/>
      <c r="U57" s="3"/>
      <c r="V57" s="3"/>
      <c r="X57" s="3"/>
      <c r="Y57" s="3"/>
      <c r="Z57" s="3"/>
      <c r="AB57" s="3"/>
      <c r="AC57" s="3"/>
      <c r="AD57" s="3"/>
      <c r="AF57" s="3"/>
      <c r="AG57" s="3"/>
      <c r="AH57" s="3"/>
      <c r="AJ57" s="3"/>
      <c r="AK57" s="3"/>
      <c r="AL57" s="3"/>
      <c r="AN57" s="3"/>
      <c r="AO57" s="3"/>
      <c r="AP57" s="3"/>
      <c r="AS57" s="3"/>
      <c r="AT57" s="3"/>
      <c r="AU57" s="3"/>
    </row>
    <row r="58" spans="1:47" ht="14.25" hidden="1" customHeight="1">
      <c r="A58" s="38">
        <f>祝日!A58</f>
        <v>43520</v>
      </c>
      <c r="B58" s="3"/>
      <c r="C58" s="3" t="str">
        <f t="shared" si="1"/>
        <v/>
      </c>
      <c r="D58" s="3" t="str">
        <f t="shared" si="2"/>
        <v/>
      </c>
      <c r="E58" s="3"/>
      <c r="F58" s="3"/>
      <c r="H58" s="3"/>
      <c r="I58" s="3"/>
      <c r="J58" s="3"/>
      <c r="L58" s="3"/>
      <c r="M58" s="3"/>
      <c r="N58" s="3"/>
      <c r="P58" s="3"/>
      <c r="Q58" s="3"/>
      <c r="R58" s="3"/>
      <c r="T58" s="3"/>
      <c r="U58" s="3"/>
      <c r="V58" s="3"/>
      <c r="X58" s="3"/>
      <c r="Y58" s="3"/>
      <c r="Z58" s="3"/>
      <c r="AB58" s="3"/>
      <c r="AC58" s="3"/>
      <c r="AD58" s="3"/>
      <c r="AF58" s="3"/>
      <c r="AG58" s="3"/>
      <c r="AH58" s="3"/>
      <c r="AJ58" s="3"/>
      <c r="AK58" s="3"/>
      <c r="AL58" s="3"/>
      <c r="AN58" s="3"/>
      <c r="AO58" s="3"/>
      <c r="AP58" s="3"/>
      <c r="AS58" s="3"/>
      <c r="AT58" s="3"/>
      <c r="AU58" s="3"/>
    </row>
    <row r="59" spans="1:47" ht="14.25" hidden="1" customHeight="1">
      <c r="A59" s="38">
        <f>祝日!A59</f>
        <v>43521</v>
      </c>
      <c r="B59" s="3"/>
      <c r="C59" s="3" t="str">
        <f t="shared" si="1"/>
        <v/>
      </c>
      <c r="D59" s="3" t="str">
        <f t="shared" si="2"/>
        <v/>
      </c>
      <c r="E59" s="3"/>
      <c r="F59" s="3"/>
      <c r="H59" s="3"/>
      <c r="I59" s="3"/>
      <c r="J59" s="3"/>
      <c r="L59" s="3"/>
      <c r="M59" s="3"/>
      <c r="N59" s="3"/>
      <c r="P59" s="3"/>
      <c r="Q59" s="3"/>
      <c r="R59" s="3"/>
      <c r="T59" s="3"/>
      <c r="U59" s="3"/>
      <c r="V59" s="3"/>
      <c r="X59" s="3"/>
      <c r="Y59" s="3"/>
      <c r="Z59" s="3"/>
      <c r="AB59" s="3"/>
      <c r="AC59" s="3"/>
      <c r="AD59" s="3"/>
      <c r="AF59" s="3"/>
      <c r="AG59" s="3"/>
      <c r="AH59" s="3"/>
      <c r="AJ59" s="3"/>
      <c r="AK59" s="3"/>
      <c r="AL59" s="3"/>
      <c r="AN59" s="3"/>
      <c r="AO59" s="3"/>
      <c r="AP59" s="3"/>
      <c r="AS59" s="3"/>
      <c r="AT59" s="3"/>
      <c r="AU59" s="3"/>
    </row>
    <row r="60" spans="1:47" ht="14.25" hidden="1" customHeight="1">
      <c r="A60" s="38">
        <f>祝日!A60</f>
        <v>43522</v>
      </c>
      <c r="B60" s="3"/>
      <c r="C60" s="3" t="str">
        <f t="shared" si="1"/>
        <v/>
      </c>
      <c r="D60" s="3" t="str">
        <f t="shared" si="2"/>
        <v/>
      </c>
      <c r="E60" s="3"/>
      <c r="F60" s="3"/>
      <c r="H60" s="3"/>
      <c r="I60" s="3"/>
      <c r="J60" s="3"/>
      <c r="L60" s="3"/>
      <c r="M60" s="3"/>
      <c r="N60" s="3"/>
      <c r="P60" s="3"/>
      <c r="Q60" s="3"/>
      <c r="R60" s="3"/>
      <c r="T60" s="3"/>
      <c r="U60" s="3"/>
      <c r="V60" s="3"/>
      <c r="X60" s="3"/>
      <c r="Y60" s="3"/>
      <c r="Z60" s="3"/>
      <c r="AB60" s="3"/>
      <c r="AC60" s="3"/>
      <c r="AD60" s="3"/>
      <c r="AF60" s="3"/>
      <c r="AG60" s="3"/>
      <c r="AH60" s="3"/>
      <c r="AJ60" s="3"/>
      <c r="AK60" s="3"/>
      <c r="AL60" s="3"/>
      <c r="AN60" s="3"/>
      <c r="AO60" s="3"/>
      <c r="AP60" s="3"/>
      <c r="AS60" s="3"/>
      <c r="AT60" s="3"/>
      <c r="AU60" s="3"/>
    </row>
    <row r="61" spans="1:47" ht="14.25" hidden="1" customHeight="1">
      <c r="A61" s="38">
        <f>祝日!A61</f>
        <v>43523</v>
      </c>
      <c r="B61" s="3"/>
      <c r="C61" s="3" t="str">
        <f t="shared" si="1"/>
        <v/>
      </c>
      <c r="D61" s="3" t="str">
        <f t="shared" si="2"/>
        <v/>
      </c>
      <c r="E61" s="3"/>
      <c r="F61" s="3"/>
      <c r="H61" s="3"/>
      <c r="I61" s="3"/>
      <c r="J61" s="3"/>
      <c r="L61" s="3"/>
      <c r="M61" s="3"/>
      <c r="N61" s="3"/>
      <c r="P61" s="3"/>
      <c r="Q61" s="3"/>
      <c r="R61" s="3"/>
      <c r="T61" s="3"/>
      <c r="U61" s="3"/>
      <c r="V61" s="3"/>
      <c r="X61" s="3"/>
      <c r="Y61" s="3"/>
      <c r="Z61" s="3"/>
      <c r="AB61" s="3"/>
      <c r="AC61" s="3"/>
      <c r="AD61" s="3"/>
      <c r="AF61" s="3"/>
      <c r="AG61" s="3"/>
      <c r="AH61" s="3"/>
      <c r="AJ61" s="3"/>
      <c r="AK61" s="3"/>
      <c r="AL61" s="3"/>
      <c r="AN61" s="3"/>
      <c r="AO61" s="3"/>
      <c r="AP61" s="3"/>
      <c r="AS61" s="3"/>
      <c r="AT61" s="3"/>
      <c r="AU61" s="3"/>
    </row>
    <row r="62" spans="1:47" ht="14.25" hidden="1" customHeight="1">
      <c r="A62" s="38">
        <f>祝日!A62</f>
        <v>43524</v>
      </c>
      <c r="B62" s="3"/>
      <c r="C62" s="3" t="str">
        <f t="shared" si="1"/>
        <v/>
      </c>
      <c r="D62" s="3" t="str">
        <f t="shared" si="2"/>
        <v/>
      </c>
      <c r="E62" s="3"/>
      <c r="F62" s="3"/>
      <c r="H62" s="3"/>
      <c r="I62" s="3"/>
      <c r="J62" s="3"/>
      <c r="L62" s="3"/>
      <c r="M62" s="3"/>
      <c r="N62" s="3"/>
      <c r="P62" s="3"/>
      <c r="Q62" s="3"/>
      <c r="R62" s="3"/>
      <c r="T62" s="3"/>
      <c r="U62" s="3"/>
      <c r="V62" s="3"/>
      <c r="X62" s="3"/>
      <c r="Y62" s="3"/>
      <c r="Z62" s="3"/>
      <c r="AB62" s="3"/>
      <c r="AC62" s="3"/>
      <c r="AD62" s="3"/>
      <c r="AF62" s="3"/>
      <c r="AG62" s="3"/>
      <c r="AH62" s="3"/>
      <c r="AJ62" s="3"/>
      <c r="AK62" s="3"/>
      <c r="AL62" s="3"/>
      <c r="AN62" s="3"/>
      <c r="AO62" s="3"/>
      <c r="AP62" s="3"/>
      <c r="AS62" s="3"/>
      <c r="AT62" s="3"/>
      <c r="AU62" s="3"/>
    </row>
    <row r="63" spans="1:47" ht="14.25" hidden="1" customHeight="1">
      <c r="A63" s="38" t="str">
        <f>祝日!A63</f>
        <v/>
      </c>
      <c r="B63" s="3"/>
      <c r="C63" s="3" t="str">
        <f t="shared" si="1"/>
        <v/>
      </c>
      <c r="D63" s="3" t="str">
        <f t="shared" si="2"/>
        <v/>
      </c>
      <c r="E63" s="3"/>
      <c r="F63" s="3"/>
      <c r="H63" s="3"/>
      <c r="I63" s="3"/>
      <c r="J63" s="3"/>
      <c r="L63" s="3"/>
      <c r="M63" s="3"/>
      <c r="N63" s="3"/>
      <c r="P63" s="3"/>
      <c r="Q63" s="3"/>
      <c r="R63" s="3"/>
      <c r="T63" s="3"/>
      <c r="U63" s="3"/>
      <c r="V63" s="3"/>
      <c r="X63" s="3"/>
      <c r="Y63" s="3"/>
      <c r="Z63" s="3"/>
      <c r="AB63" s="3"/>
      <c r="AC63" s="3"/>
      <c r="AD63" s="3"/>
      <c r="AF63" s="3"/>
      <c r="AG63" s="3"/>
      <c r="AH63" s="3"/>
      <c r="AJ63" s="3"/>
      <c r="AK63" s="3"/>
      <c r="AL63" s="3"/>
      <c r="AN63" s="3"/>
      <c r="AO63" s="3"/>
      <c r="AP63" s="3"/>
      <c r="AS63" s="3"/>
      <c r="AT63" s="3"/>
      <c r="AU63" s="3"/>
    </row>
    <row r="64" spans="1:47" ht="14.25" hidden="1" customHeight="1">
      <c r="A64" s="38" t="str">
        <f>祝日!A64</f>
        <v/>
      </c>
      <c r="B64" s="3"/>
      <c r="C64" s="3" t="str">
        <f t="shared" si="1"/>
        <v/>
      </c>
      <c r="D64" s="3" t="str">
        <f t="shared" si="2"/>
        <v/>
      </c>
      <c r="E64" s="3"/>
      <c r="F64" s="3"/>
      <c r="H64" s="3"/>
      <c r="I64" s="3"/>
      <c r="J64" s="3"/>
      <c r="L64" s="3"/>
      <c r="M64" s="3"/>
      <c r="N64" s="3"/>
      <c r="P64" s="3"/>
      <c r="Q64" s="3"/>
      <c r="R64" s="3"/>
      <c r="T64" s="3"/>
      <c r="U64" s="3"/>
      <c r="V64" s="3"/>
      <c r="X64" s="3"/>
      <c r="Y64" s="3"/>
      <c r="Z64" s="3"/>
      <c r="AB64" s="3"/>
      <c r="AC64" s="3"/>
      <c r="AD64" s="3"/>
      <c r="AF64" s="3"/>
      <c r="AG64" s="3"/>
      <c r="AH64" s="3"/>
      <c r="AJ64" s="3"/>
      <c r="AK64" s="3"/>
      <c r="AL64" s="3"/>
      <c r="AN64" s="3"/>
      <c r="AO64" s="3"/>
      <c r="AP64" s="3"/>
      <c r="AS64" s="3"/>
      <c r="AT64" s="3"/>
      <c r="AU64" s="3"/>
    </row>
    <row r="65" spans="1:47" ht="14.25" hidden="1" customHeight="1">
      <c r="A65" s="38" t="str">
        <f>祝日!A65</f>
        <v/>
      </c>
      <c r="B65" s="3"/>
      <c r="C65" s="3" t="str">
        <f t="shared" si="1"/>
        <v/>
      </c>
      <c r="D65" s="3"/>
      <c r="E65" s="3"/>
      <c r="F65" s="3"/>
      <c r="H65" s="3"/>
      <c r="I65" s="3"/>
      <c r="J65" s="3"/>
      <c r="L65" s="3"/>
      <c r="M65" s="3"/>
      <c r="N65" s="3"/>
      <c r="P65" s="3"/>
      <c r="Q65" s="3"/>
      <c r="R65" s="3"/>
      <c r="T65" s="3"/>
      <c r="U65" s="3"/>
      <c r="V65" s="3"/>
      <c r="X65" s="3"/>
      <c r="Y65" s="3"/>
      <c r="Z65" s="3"/>
      <c r="AB65" s="3"/>
      <c r="AC65" s="3"/>
      <c r="AD65" s="3"/>
      <c r="AF65" s="3"/>
      <c r="AG65" s="3"/>
      <c r="AH65" s="3"/>
      <c r="AJ65" s="3"/>
      <c r="AK65" s="3"/>
      <c r="AL65" s="3"/>
      <c r="AN65" s="3"/>
      <c r="AO65" s="3"/>
      <c r="AP65" s="3"/>
      <c r="AS65" s="3"/>
      <c r="AT65" s="3"/>
      <c r="AU65" s="3"/>
    </row>
    <row r="66" spans="1:47" ht="14.25" hidden="1" customHeight="1">
      <c r="A66" s="38">
        <f>祝日!A66</f>
        <v>43525</v>
      </c>
      <c r="B66" s="3"/>
      <c r="C66" s="3" t="str">
        <f t="shared" ref="C66:C96" si="3">IF(K4="","",K4)</f>
        <v/>
      </c>
    </row>
    <row r="67" spans="1:47" ht="14.25" hidden="1" customHeight="1">
      <c r="A67" s="38">
        <f>祝日!A67</f>
        <v>43526</v>
      </c>
      <c r="B67" s="3"/>
      <c r="C67" s="3" t="str">
        <f t="shared" si="3"/>
        <v/>
      </c>
    </row>
    <row r="68" spans="1:47" ht="14.25" hidden="1" customHeight="1">
      <c r="A68" s="38">
        <f>祝日!A68</f>
        <v>43527</v>
      </c>
      <c r="B68" s="3"/>
      <c r="C68" s="3" t="str">
        <f t="shared" si="3"/>
        <v/>
      </c>
    </row>
    <row r="69" spans="1:47" ht="14.25" hidden="1" customHeight="1">
      <c r="A69" s="38">
        <f>祝日!A69</f>
        <v>43528</v>
      </c>
      <c r="B69" s="3"/>
      <c r="C69" s="3" t="str">
        <f t="shared" si="3"/>
        <v/>
      </c>
    </row>
    <row r="70" spans="1:47" ht="14.25" hidden="1" customHeight="1">
      <c r="A70" s="38">
        <f>祝日!A70</f>
        <v>43529</v>
      </c>
      <c r="B70" s="3"/>
      <c r="C70" s="3" t="str">
        <f t="shared" si="3"/>
        <v/>
      </c>
    </row>
    <row r="71" spans="1:47" ht="14.25" hidden="1" customHeight="1">
      <c r="A71" s="38">
        <f>祝日!A71</f>
        <v>43530</v>
      </c>
      <c r="B71" s="3"/>
      <c r="C71" s="3" t="str">
        <f t="shared" si="3"/>
        <v/>
      </c>
    </row>
    <row r="72" spans="1:47" ht="14.25" hidden="1" customHeight="1">
      <c r="A72" s="38">
        <f>祝日!A72</f>
        <v>43531</v>
      </c>
      <c r="B72" s="3"/>
      <c r="C72" s="3" t="str">
        <f t="shared" si="3"/>
        <v/>
      </c>
    </row>
    <row r="73" spans="1:47" ht="14.25" hidden="1" customHeight="1">
      <c r="A73" s="38">
        <f>祝日!A73</f>
        <v>43532</v>
      </c>
      <c r="B73" s="3"/>
      <c r="C73" s="3" t="str">
        <f t="shared" si="3"/>
        <v/>
      </c>
    </row>
    <row r="74" spans="1:47" ht="14.25" hidden="1" customHeight="1">
      <c r="A74" s="38">
        <f>祝日!A74</f>
        <v>43533</v>
      </c>
      <c r="B74" s="3"/>
      <c r="C74" s="3" t="str">
        <f t="shared" si="3"/>
        <v/>
      </c>
    </row>
    <row r="75" spans="1:47" ht="14.25" hidden="1" customHeight="1">
      <c r="A75" s="38">
        <f>祝日!A75</f>
        <v>43534</v>
      </c>
      <c r="B75" s="3"/>
      <c r="C75" s="3" t="str">
        <f t="shared" si="3"/>
        <v/>
      </c>
    </row>
    <row r="76" spans="1:47" ht="14.25" hidden="1" customHeight="1">
      <c r="A76" s="38">
        <f>祝日!A76</f>
        <v>43535</v>
      </c>
      <c r="B76" s="3"/>
      <c r="C76" s="3" t="str">
        <f t="shared" si="3"/>
        <v/>
      </c>
    </row>
    <row r="77" spans="1:47" ht="14.25" hidden="1" customHeight="1">
      <c r="A77" s="38">
        <f>祝日!A77</f>
        <v>43536</v>
      </c>
      <c r="B77" s="3"/>
      <c r="C77" s="3" t="str">
        <f t="shared" si="3"/>
        <v/>
      </c>
    </row>
    <row r="78" spans="1:47" ht="14.25" hidden="1" customHeight="1">
      <c r="A78" s="38">
        <f>祝日!A78</f>
        <v>43537</v>
      </c>
      <c r="B78" s="3"/>
      <c r="C78" s="3" t="str">
        <f t="shared" si="3"/>
        <v/>
      </c>
    </row>
    <row r="79" spans="1:47" ht="14.25" hidden="1" customHeight="1">
      <c r="A79" s="38">
        <f>祝日!A79</f>
        <v>43538</v>
      </c>
      <c r="B79" s="3"/>
      <c r="C79" s="3" t="str">
        <f t="shared" si="3"/>
        <v/>
      </c>
    </row>
    <row r="80" spans="1:47" ht="14.25" hidden="1" customHeight="1">
      <c r="A80" s="38">
        <f>祝日!A80</f>
        <v>43539</v>
      </c>
      <c r="B80" s="3"/>
      <c r="C80" s="3" t="str">
        <f t="shared" si="3"/>
        <v/>
      </c>
    </row>
    <row r="81" spans="1:3" ht="14.25" hidden="1" customHeight="1">
      <c r="A81" s="38">
        <f>祝日!A81</f>
        <v>43540</v>
      </c>
      <c r="B81" s="3"/>
      <c r="C81" s="3" t="str">
        <f t="shared" si="3"/>
        <v/>
      </c>
    </row>
    <row r="82" spans="1:3" ht="14.25" hidden="1" customHeight="1">
      <c r="A82" s="38">
        <f>祝日!A82</f>
        <v>43541</v>
      </c>
      <c r="B82" s="3"/>
      <c r="C82" s="3" t="str">
        <f t="shared" si="3"/>
        <v/>
      </c>
    </row>
    <row r="83" spans="1:3" ht="14.25" hidden="1" customHeight="1">
      <c r="A83" s="38">
        <f>祝日!A83</f>
        <v>43542</v>
      </c>
      <c r="B83" s="3"/>
      <c r="C83" s="3" t="str">
        <f t="shared" si="3"/>
        <v/>
      </c>
    </row>
    <row r="84" spans="1:3" ht="14.25" hidden="1" customHeight="1">
      <c r="A84" s="38">
        <f>祝日!A84</f>
        <v>43543</v>
      </c>
      <c r="B84" s="3"/>
      <c r="C84" s="3" t="str">
        <f t="shared" si="3"/>
        <v/>
      </c>
    </row>
    <row r="85" spans="1:3" ht="14.25" hidden="1" customHeight="1">
      <c r="A85" s="38">
        <f>祝日!A85</f>
        <v>43544</v>
      </c>
      <c r="B85" s="3"/>
      <c r="C85" s="3" t="str">
        <f t="shared" si="3"/>
        <v/>
      </c>
    </row>
    <row r="86" spans="1:3" ht="14.25" hidden="1" customHeight="1">
      <c r="A86" s="38">
        <f>祝日!A86</f>
        <v>43545</v>
      </c>
      <c r="B86" s="3"/>
      <c r="C86" s="3" t="str">
        <f t="shared" si="3"/>
        <v>春分の日</v>
      </c>
    </row>
    <row r="87" spans="1:3" ht="14.25" hidden="1" customHeight="1">
      <c r="A87" s="38">
        <f>祝日!A87</f>
        <v>43546</v>
      </c>
      <c r="B87" s="3"/>
      <c r="C87" s="3" t="str">
        <f t="shared" si="3"/>
        <v/>
      </c>
    </row>
    <row r="88" spans="1:3" ht="14.25" hidden="1" customHeight="1">
      <c r="A88" s="38">
        <f>祝日!A88</f>
        <v>43547</v>
      </c>
      <c r="B88" s="3"/>
      <c r="C88" s="3" t="str">
        <f t="shared" si="3"/>
        <v/>
      </c>
    </row>
    <row r="89" spans="1:3" ht="14.25" hidden="1" customHeight="1">
      <c r="A89" s="38">
        <f>祝日!A89</f>
        <v>43548</v>
      </c>
      <c r="B89" s="3"/>
      <c r="C89" s="3" t="str">
        <f t="shared" si="3"/>
        <v/>
      </c>
    </row>
    <row r="90" spans="1:3" ht="14.25" hidden="1" customHeight="1">
      <c r="A90" s="38">
        <f>祝日!A90</f>
        <v>43549</v>
      </c>
      <c r="B90" s="3"/>
      <c r="C90" s="3" t="str">
        <f t="shared" si="3"/>
        <v/>
      </c>
    </row>
    <row r="91" spans="1:3" ht="14.25" hidden="1" customHeight="1">
      <c r="A91" s="38">
        <f>祝日!A91</f>
        <v>43550</v>
      </c>
      <c r="B91" s="3"/>
      <c r="C91" s="3" t="str">
        <f t="shared" si="3"/>
        <v/>
      </c>
    </row>
    <row r="92" spans="1:3" ht="14.25" hidden="1" customHeight="1">
      <c r="A92" s="38">
        <f>祝日!A92</f>
        <v>43551</v>
      </c>
      <c r="B92" s="3"/>
      <c r="C92" s="3" t="str">
        <f t="shared" si="3"/>
        <v/>
      </c>
    </row>
    <row r="93" spans="1:3" ht="14.25" hidden="1" customHeight="1">
      <c r="A93" s="38">
        <f>祝日!A93</f>
        <v>43552</v>
      </c>
      <c r="B93" s="3"/>
      <c r="C93" s="3" t="str">
        <f t="shared" si="3"/>
        <v/>
      </c>
    </row>
    <row r="94" spans="1:3" ht="14.25" hidden="1" customHeight="1">
      <c r="A94" s="38">
        <f>祝日!A94</f>
        <v>43553</v>
      </c>
      <c r="B94" s="3"/>
      <c r="C94" s="3" t="str">
        <f t="shared" si="3"/>
        <v/>
      </c>
    </row>
    <row r="95" spans="1:3" ht="14.25" hidden="1" customHeight="1">
      <c r="A95" s="38">
        <f>祝日!A95</f>
        <v>43554</v>
      </c>
      <c r="B95" s="3"/>
      <c r="C95" s="3" t="str">
        <f t="shared" si="3"/>
        <v/>
      </c>
    </row>
    <row r="96" spans="1:3" ht="14.25" hidden="1" customHeight="1">
      <c r="A96" s="38">
        <f>祝日!A96</f>
        <v>43555</v>
      </c>
      <c r="B96" s="3"/>
      <c r="C96" s="3" t="str">
        <f t="shared" si="3"/>
        <v/>
      </c>
    </row>
    <row r="97" spans="1:3" ht="14.25" hidden="1" customHeight="1">
      <c r="A97" s="38">
        <f>祝日!A97</f>
        <v>43556</v>
      </c>
      <c r="B97" s="3"/>
      <c r="C97" s="3" t="str">
        <f t="shared" ref="C97:C127" si="4">IF(O4="","",O4)</f>
        <v/>
      </c>
    </row>
    <row r="98" spans="1:3" ht="14.25" hidden="1" customHeight="1">
      <c r="A98" s="38">
        <f>祝日!A98</f>
        <v>43557</v>
      </c>
      <c r="B98" s="3"/>
      <c r="C98" s="3" t="str">
        <f t="shared" si="4"/>
        <v/>
      </c>
    </row>
    <row r="99" spans="1:3" ht="14.25" hidden="1" customHeight="1">
      <c r="A99" s="38">
        <f>祝日!A99</f>
        <v>43558</v>
      </c>
      <c r="B99" s="3"/>
      <c r="C99" s="3" t="str">
        <f t="shared" si="4"/>
        <v/>
      </c>
    </row>
    <row r="100" spans="1:3" ht="14.25" hidden="1" customHeight="1">
      <c r="A100" s="38">
        <f>祝日!A100</f>
        <v>43559</v>
      </c>
      <c r="B100" s="3"/>
      <c r="C100" s="3" t="str">
        <f t="shared" si="4"/>
        <v/>
      </c>
    </row>
    <row r="101" spans="1:3" ht="14.25" hidden="1" customHeight="1">
      <c r="A101" s="38">
        <f>祝日!A101</f>
        <v>43560</v>
      </c>
      <c r="B101" s="3"/>
      <c r="C101" s="3" t="str">
        <f t="shared" si="4"/>
        <v/>
      </c>
    </row>
    <row r="102" spans="1:3" ht="14.25" hidden="1" customHeight="1">
      <c r="A102" s="38">
        <f>祝日!A102</f>
        <v>43561</v>
      </c>
      <c r="B102" s="3"/>
      <c r="C102" s="3" t="str">
        <f t="shared" si="4"/>
        <v/>
      </c>
    </row>
    <row r="103" spans="1:3" ht="14.25" hidden="1" customHeight="1">
      <c r="A103" s="38">
        <f>祝日!A103</f>
        <v>43562</v>
      </c>
      <c r="B103" s="3"/>
      <c r="C103" s="3" t="str">
        <f t="shared" si="4"/>
        <v/>
      </c>
    </row>
    <row r="104" spans="1:3" ht="14.25" hidden="1" customHeight="1">
      <c r="A104" s="38">
        <f>祝日!A104</f>
        <v>43563</v>
      </c>
      <c r="B104" s="3"/>
      <c r="C104" s="3" t="str">
        <f t="shared" si="4"/>
        <v/>
      </c>
    </row>
    <row r="105" spans="1:3" ht="14.25" hidden="1" customHeight="1">
      <c r="A105" s="38">
        <f>祝日!A105</f>
        <v>43564</v>
      </c>
      <c r="B105" s="3"/>
      <c r="C105" s="3" t="str">
        <f t="shared" si="4"/>
        <v/>
      </c>
    </row>
    <row r="106" spans="1:3" ht="14.25" hidden="1" customHeight="1">
      <c r="A106" s="38">
        <f>祝日!A106</f>
        <v>43565</v>
      </c>
      <c r="B106" s="3"/>
      <c r="C106" s="3" t="str">
        <f t="shared" si="4"/>
        <v/>
      </c>
    </row>
    <row r="107" spans="1:3" ht="14.25" hidden="1" customHeight="1">
      <c r="A107" s="38">
        <f>祝日!A107</f>
        <v>43566</v>
      </c>
      <c r="B107" s="3"/>
      <c r="C107" s="3" t="str">
        <f t="shared" si="4"/>
        <v/>
      </c>
    </row>
    <row r="108" spans="1:3" ht="14.25" hidden="1" customHeight="1">
      <c r="A108" s="38">
        <f>祝日!A108</f>
        <v>43567</v>
      </c>
      <c r="B108" s="3"/>
      <c r="C108" s="3" t="str">
        <f t="shared" si="4"/>
        <v/>
      </c>
    </row>
    <row r="109" spans="1:3" ht="14.25" hidden="1" customHeight="1">
      <c r="A109" s="38">
        <f>祝日!A109</f>
        <v>43568</v>
      </c>
      <c r="B109" s="3"/>
      <c r="C109" s="3" t="str">
        <f t="shared" si="4"/>
        <v/>
      </c>
    </row>
    <row r="110" spans="1:3" ht="14.25" hidden="1" customHeight="1">
      <c r="A110" s="38">
        <f>祝日!A110</f>
        <v>43569</v>
      </c>
      <c r="B110" s="3"/>
      <c r="C110" s="3" t="str">
        <f t="shared" si="4"/>
        <v/>
      </c>
    </row>
    <row r="111" spans="1:3" ht="14.25" hidden="1" customHeight="1">
      <c r="A111" s="38">
        <f>祝日!A111</f>
        <v>43570</v>
      </c>
      <c r="B111" s="3"/>
      <c r="C111" s="3" t="str">
        <f t="shared" si="4"/>
        <v/>
      </c>
    </row>
    <row r="112" spans="1:3" ht="14.25" hidden="1" customHeight="1">
      <c r="A112" s="38">
        <f>祝日!A112</f>
        <v>43571</v>
      </c>
      <c r="B112" s="3"/>
      <c r="C112" s="3" t="str">
        <f t="shared" si="4"/>
        <v/>
      </c>
    </row>
    <row r="113" spans="1:3" ht="14.25" hidden="1" customHeight="1">
      <c r="A113" s="38">
        <f>祝日!A113</f>
        <v>43572</v>
      </c>
      <c r="B113" s="3"/>
      <c r="C113" s="3" t="str">
        <f t="shared" si="4"/>
        <v/>
      </c>
    </row>
    <row r="114" spans="1:3" ht="14.25" hidden="1" customHeight="1">
      <c r="A114" s="38">
        <f>祝日!A114</f>
        <v>43573</v>
      </c>
      <c r="B114" s="3"/>
      <c r="C114" s="3" t="str">
        <f t="shared" si="4"/>
        <v/>
      </c>
    </row>
    <row r="115" spans="1:3" ht="14.25" hidden="1" customHeight="1">
      <c r="A115" s="38">
        <f>祝日!A115</f>
        <v>43574</v>
      </c>
      <c r="B115" s="3"/>
      <c r="C115" s="3" t="str">
        <f t="shared" si="4"/>
        <v/>
      </c>
    </row>
    <row r="116" spans="1:3" ht="14.25" hidden="1" customHeight="1">
      <c r="A116" s="38">
        <f>祝日!A116</f>
        <v>43575</v>
      </c>
      <c r="B116" s="3"/>
      <c r="C116" s="3" t="str">
        <f t="shared" si="4"/>
        <v/>
      </c>
    </row>
    <row r="117" spans="1:3" ht="14.25" hidden="1" customHeight="1">
      <c r="A117" s="38">
        <f>祝日!A117</f>
        <v>43576</v>
      </c>
      <c r="B117" s="3"/>
      <c r="C117" s="3" t="str">
        <f t="shared" si="4"/>
        <v/>
      </c>
    </row>
    <row r="118" spans="1:3" ht="14.25" hidden="1" customHeight="1">
      <c r="A118" s="38">
        <f>祝日!A118</f>
        <v>43577</v>
      </c>
      <c r="B118" s="3"/>
      <c r="C118" s="3" t="str">
        <f t="shared" si="4"/>
        <v/>
      </c>
    </row>
    <row r="119" spans="1:3" ht="14.25" hidden="1" customHeight="1">
      <c r="A119" s="38">
        <f>祝日!A119</f>
        <v>43578</v>
      </c>
      <c r="B119" s="3"/>
      <c r="C119" s="3" t="str">
        <f t="shared" si="4"/>
        <v/>
      </c>
    </row>
    <row r="120" spans="1:3" ht="14.25" hidden="1" customHeight="1">
      <c r="A120" s="38">
        <f>祝日!A120</f>
        <v>43579</v>
      </c>
      <c r="B120" s="3"/>
      <c r="C120" s="3" t="str">
        <f t="shared" si="4"/>
        <v/>
      </c>
    </row>
    <row r="121" spans="1:3" ht="14.25" hidden="1" customHeight="1">
      <c r="A121" s="38">
        <f>祝日!A121</f>
        <v>43580</v>
      </c>
      <c r="B121" s="3"/>
      <c r="C121" s="3" t="str">
        <f t="shared" si="4"/>
        <v/>
      </c>
    </row>
    <row r="122" spans="1:3" ht="14.25" hidden="1" customHeight="1">
      <c r="A122" s="38">
        <f>祝日!A122</f>
        <v>43581</v>
      </c>
      <c r="B122" s="3"/>
      <c r="C122" s="3" t="str">
        <f t="shared" si="4"/>
        <v/>
      </c>
    </row>
    <row r="123" spans="1:3" ht="14.25" hidden="1" customHeight="1">
      <c r="A123" s="38">
        <f>祝日!A123</f>
        <v>43582</v>
      </c>
      <c r="B123" s="3"/>
      <c r="C123" s="3" t="str">
        <f t="shared" si="4"/>
        <v/>
      </c>
    </row>
    <row r="124" spans="1:3" ht="14.25" hidden="1" customHeight="1">
      <c r="A124" s="38">
        <f>祝日!A124</f>
        <v>43583</v>
      </c>
      <c r="B124" s="3"/>
      <c r="C124" s="3" t="str">
        <f t="shared" si="4"/>
        <v/>
      </c>
    </row>
    <row r="125" spans="1:3" ht="14.25" hidden="1" customHeight="1">
      <c r="A125" s="38">
        <f>祝日!A125</f>
        <v>43584</v>
      </c>
      <c r="B125" s="3"/>
      <c r="C125" s="3" t="str">
        <f t="shared" si="4"/>
        <v>昭和の日</v>
      </c>
    </row>
    <row r="126" spans="1:3" ht="14.25" hidden="1" customHeight="1">
      <c r="A126" s="38">
        <f>祝日!A126</f>
        <v>43585</v>
      </c>
      <c r="B126" s="3"/>
      <c r="C126" s="3" t="str">
        <f t="shared" si="4"/>
        <v>国民の休日</v>
      </c>
    </row>
    <row r="127" spans="1:3" ht="14.25" hidden="1" customHeight="1">
      <c r="A127" s="38" t="str">
        <f>祝日!A127</f>
        <v/>
      </c>
      <c r="B127" s="3"/>
      <c r="C127" s="3" t="str">
        <f t="shared" si="4"/>
        <v/>
      </c>
    </row>
    <row r="128" spans="1:3" ht="14.25" hidden="1" customHeight="1">
      <c r="A128" s="38">
        <f>祝日!A128</f>
        <v>43586</v>
      </c>
      <c r="B128" s="3"/>
      <c r="C128" s="3" t="str">
        <f t="shared" ref="C128:C158" si="5">IF(S4="","",S4)</f>
        <v>祝日</v>
      </c>
    </row>
    <row r="129" spans="1:3" ht="14.25" hidden="1" customHeight="1">
      <c r="A129" s="38">
        <f>祝日!A129</f>
        <v>43587</v>
      </c>
      <c r="B129" s="3"/>
      <c r="C129" s="3" t="str">
        <f t="shared" si="5"/>
        <v>国民の休日</v>
      </c>
    </row>
    <row r="130" spans="1:3" ht="14.25" hidden="1" customHeight="1">
      <c r="A130" s="38">
        <f>祝日!A130</f>
        <v>43588</v>
      </c>
      <c r="B130" s="3"/>
      <c r="C130" s="3" t="str">
        <f t="shared" si="5"/>
        <v>憲法記念日</v>
      </c>
    </row>
    <row r="131" spans="1:3" ht="14.25" hidden="1" customHeight="1">
      <c r="A131" s="38">
        <f>祝日!A131</f>
        <v>43589</v>
      </c>
      <c r="B131" s="3"/>
      <c r="C131" s="3" t="str">
        <f t="shared" si="5"/>
        <v>みどりの日</v>
      </c>
    </row>
    <row r="132" spans="1:3" ht="14.25" hidden="1" customHeight="1">
      <c r="A132" s="38">
        <f>祝日!A132</f>
        <v>43590</v>
      </c>
      <c r="B132" s="3"/>
      <c r="C132" s="3" t="str">
        <f t="shared" si="5"/>
        <v>こどもの日</v>
      </c>
    </row>
    <row r="133" spans="1:3" ht="14.25" hidden="1" customHeight="1">
      <c r="A133" s="38">
        <f>祝日!A133</f>
        <v>43591</v>
      </c>
      <c r="B133" s="3"/>
      <c r="C133" s="3" t="str">
        <f t="shared" si="5"/>
        <v>振替休日</v>
      </c>
    </row>
    <row r="134" spans="1:3" ht="14.25" hidden="1" customHeight="1">
      <c r="A134" s="38">
        <f>祝日!A134</f>
        <v>43592</v>
      </c>
      <c r="B134" s="3"/>
      <c r="C134" s="3" t="str">
        <f t="shared" si="5"/>
        <v/>
      </c>
    </row>
    <row r="135" spans="1:3" ht="14.25" hidden="1" customHeight="1">
      <c r="A135" s="38">
        <f>祝日!A135</f>
        <v>43593</v>
      </c>
      <c r="B135" s="3"/>
      <c r="C135" s="3" t="str">
        <f t="shared" si="5"/>
        <v/>
      </c>
    </row>
    <row r="136" spans="1:3" ht="14.25" hidden="1" customHeight="1">
      <c r="A136" s="38">
        <f>祝日!A136</f>
        <v>43594</v>
      </c>
      <c r="B136" s="3"/>
      <c r="C136" s="3" t="str">
        <f t="shared" si="5"/>
        <v/>
      </c>
    </row>
    <row r="137" spans="1:3" ht="14.25" hidden="1" customHeight="1">
      <c r="A137" s="38">
        <f>祝日!A137</f>
        <v>43595</v>
      </c>
      <c r="B137" s="3"/>
      <c r="C137" s="3" t="str">
        <f t="shared" si="5"/>
        <v/>
      </c>
    </row>
    <row r="138" spans="1:3" ht="14.25" hidden="1" customHeight="1">
      <c r="A138" s="38">
        <f>祝日!A138</f>
        <v>43596</v>
      </c>
      <c r="B138" s="3"/>
      <c r="C138" s="3" t="str">
        <f t="shared" si="5"/>
        <v/>
      </c>
    </row>
    <row r="139" spans="1:3" ht="14.25" hidden="1" customHeight="1">
      <c r="A139" s="38">
        <f>祝日!A139</f>
        <v>43597</v>
      </c>
      <c r="B139" s="3"/>
      <c r="C139" s="3" t="str">
        <f t="shared" si="5"/>
        <v/>
      </c>
    </row>
    <row r="140" spans="1:3" ht="14.25" hidden="1" customHeight="1">
      <c r="A140" s="38">
        <f>祝日!A140</f>
        <v>43598</v>
      </c>
      <c r="B140" s="3"/>
      <c r="C140" s="3" t="str">
        <f t="shared" si="5"/>
        <v/>
      </c>
    </row>
    <row r="141" spans="1:3" ht="14.25" hidden="1" customHeight="1">
      <c r="A141" s="38">
        <f>祝日!A141</f>
        <v>43599</v>
      </c>
      <c r="B141" s="3"/>
      <c r="C141" s="3" t="str">
        <f t="shared" si="5"/>
        <v/>
      </c>
    </row>
    <row r="142" spans="1:3" ht="14.25" hidden="1" customHeight="1">
      <c r="A142" s="38">
        <f>祝日!A142</f>
        <v>43600</v>
      </c>
      <c r="B142" s="3"/>
      <c r="C142" s="3" t="str">
        <f t="shared" si="5"/>
        <v/>
      </c>
    </row>
    <row r="143" spans="1:3" ht="14.25" hidden="1" customHeight="1">
      <c r="A143" s="38">
        <f>祝日!A143</f>
        <v>43601</v>
      </c>
      <c r="B143" s="3"/>
      <c r="C143" s="3" t="str">
        <f t="shared" si="5"/>
        <v/>
      </c>
    </row>
    <row r="144" spans="1:3" ht="14.25" hidden="1" customHeight="1">
      <c r="A144" s="38">
        <f>祝日!A144</f>
        <v>43602</v>
      </c>
      <c r="B144" s="3"/>
      <c r="C144" s="3" t="str">
        <f t="shared" si="5"/>
        <v/>
      </c>
    </row>
    <row r="145" spans="1:3" ht="14.25" hidden="1" customHeight="1">
      <c r="A145" s="38">
        <f>祝日!A145</f>
        <v>43603</v>
      </c>
      <c r="B145" s="3"/>
      <c r="C145" s="3" t="str">
        <f t="shared" si="5"/>
        <v/>
      </c>
    </row>
    <row r="146" spans="1:3" ht="14.25" hidden="1" customHeight="1">
      <c r="A146" s="38">
        <f>祝日!A146</f>
        <v>43604</v>
      </c>
      <c r="B146" s="3"/>
      <c r="C146" s="3" t="str">
        <f t="shared" si="5"/>
        <v/>
      </c>
    </row>
    <row r="147" spans="1:3" ht="14.25" hidden="1" customHeight="1">
      <c r="A147" s="38">
        <f>祝日!A147</f>
        <v>43605</v>
      </c>
      <c r="B147" s="3"/>
      <c r="C147" s="3" t="str">
        <f t="shared" si="5"/>
        <v/>
      </c>
    </row>
    <row r="148" spans="1:3" ht="14.25" hidden="1" customHeight="1">
      <c r="A148" s="38">
        <f>祝日!A148</f>
        <v>43606</v>
      </c>
      <c r="B148" s="3"/>
      <c r="C148" s="3" t="str">
        <f t="shared" si="5"/>
        <v/>
      </c>
    </row>
    <row r="149" spans="1:3" ht="14.25" hidden="1" customHeight="1">
      <c r="A149" s="38">
        <f>祝日!A149</f>
        <v>43607</v>
      </c>
      <c r="B149" s="3"/>
      <c r="C149" s="3" t="str">
        <f t="shared" si="5"/>
        <v/>
      </c>
    </row>
    <row r="150" spans="1:3" ht="14.25" hidden="1" customHeight="1">
      <c r="A150" s="38">
        <f>祝日!A150</f>
        <v>43608</v>
      </c>
      <c r="B150" s="3"/>
      <c r="C150" s="3" t="str">
        <f t="shared" si="5"/>
        <v/>
      </c>
    </row>
    <row r="151" spans="1:3" ht="14.25" hidden="1" customHeight="1">
      <c r="A151" s="38">
        <f>祝日!A151</f>
        <v>43609</v>
      </c>
      <c r="B151" s="3"/>
      <c r="C151" s="3" t="str">
        <f t="shared" si="5"/>
        <v/>
      </c>
    </row>
    <row r="152" spans="1:3" ht="14.25" hidden="1" customHeight="1">
      <c r="A152" s="38">
        <f>祝日!A152</f>
        <v>43610</v>
      </c>
      <c r="B152" s="3"/>
      <c r="C152" s="3" t="str">
        <f t="shared" si="5"/>
        <v/>
      </c>
    </row>
    <row r="153" spans="1:3" ht="14.25" hidden="1" customHeight="1">
      <c r="A153" s="38">
        <f>祝日!A153</f>
        <v>43611</v>
      </c>
      <c r="B153" s="3"/>
      <c r="C153" s="3" t="str">
        <f t="shared" si="5"/>
        <v/>
      </c>
    </row>
    <row r="154" spans="1:3" ht="14.25" hidden="1" customHeight="1">
      <c r="A154" s="38">
        <f>祝日!A154</f>
        <v>43612</v>
      </c>
      <c r="B154" s="3"/>
      <c r="C154" s="3" t="str">
        <f t="shared" si="5"/>
        <v/>
      </c>
    </row>
    <row r="155" spans="1:3" ht="14.25" hidden="1" customHeight="1">
      <c r="A155" s="38">
        <f>祝日!A155</f>
        <v>43613</v>
      </c>
      <c r="B155" s="3"/>
      <c r="C155" s="3" t="str">
        <f t="shared" si="5"/>
        <v/>
      </c>
    </row>
    <row r="156" spans="1:3" ht="14.25" hidden="1" customHeight="1">
      <c r="A156" s="38">
        <f>祝日!A156</f>
        <v>43614</v>
      </c>
      <c r="B156" s="3"/>
      <c r="C156" s="3" t="str">
        <f t="shared" si="5"/>
        <v/>
      </c>
    </row>
    <row r="157" spans="1:3" ht="14.25" hidden="1" customHeight="1">
      <c r="A157" s="38">
        <f>祝日!A157</f>
        <v>43615</v>
      </c>
      <c r="B157" s="3"/>
      <c r="C157" s="3" t="str">
        <f t="shared" si="5"/>
        <v/>
      </c>
    </row>
    <row r="158" spans="1:3" ht="14.25" hidden="1" customHeight="1">
      <c r="A158" s="38">
        <f>祝日!A158</f>
        <v>43616</v>
      </c>
      <c r="B158" s="3"/>
      <c r="C158" s="3" t="str">
        <f t="shared" si="5"/>
        <v/>
      </c>
    </row>
    <row r="159" spans="1:3" ht="14.25" hidden="1" customHeight="1">
      <c r="A159" s="38">
        <f>祝日!A159</f>
        <v>43617</v>
      </c>
      <c r="B159" s="3"/>
      <c r="C159" s="3" t="str">
        <f t="shared" ref="C159:C189" si="6">IF(W4="","",W4)</f>
        <v/>
      </c>
    </row>
    <row r="160" spans="1:3" ht="14.25" hidden="1" customHeight="1">
      <c r="A160" s="38">
        <f>祝日!A160</f>
        <v>43618</v>
      </c>
      <c r="B160" s="3"/>
      <c r="C160" s="3" t="str">
        <f t="shared" si="6"/>
        <v/>
      </c>
    </row>
    <row r="161" spans="1:3" ht="14.25" hidden="1" customHeight="1">
      <c r="A161" s="38">
        <f>祝日!A161</f>
        <v>43619</v>
      </c>
      <c r="B161" s="3"/>
      <c r="C161" s="3" t="str">
        <f t="shared" si="6"/>
        <v/>
      </c>
    </row>
    <row r="162" spans="1:3" ht="14.25" hidden="1" customHeight="1">
      <c r="A162" s="38">
        <f>祝日!A162</f>
        <v>43620</v>
      </c>
      <c r="B162" s="3"/>
      <c r="C162" s="3" t="str">
        <f t="shared" si="6"/>
        <v/>
      </c>
    </row>
    <row r="163" spans="1:3" ht="14.25" hidden="1" customHeight="1">
      <c r="A163" s="38">
        <f>祝日!A163</f>
        <v>43621</v>
      </c>
      <c r="B163" s="3"/>
      <c r="C163" s="3" t="str">
        <f t="shared" si="6"/>
        <v/>
      </c>
    </row>
    <row r="164" spans="1:3" ht="14.25" hidden="1" customHeight="1">
      <c r="A164" s="38">
        <f>祝日!A164</f>
        <v>43622</v>
      </c>
      <c r="B164" s="3"/>
      <c r="C164" s="3" t="str">
        <f t="shared" si="6"/>
        <v/>
      </c>
    </row>
    <row r="165" spans="1:3" ht="14.25" hidden="1" customHeight="1">
      <c r="A165" s="38">
        <f>祝日!A165</f>
        <v>43623</v>
      </c>
      <c r="B165" s="3"/>
      <c r="C165" s="3" t="str">
        <f t="shared" si="6"/>
        <v/>
      </c>
    </row>
    <row r="166" spans="1:3" ht="14.25" hidden="1" customHeight="1">
      <c r="A166" s="38">
        <f>祝日!A166</f>
        <v>43624</v>
      </c>
      <c r="B166" s="3"/>
      <c r="C166" s="3" t="str">
        <f t="shared" si="6"/>
        <v/>
      </c>
    </row>
    <row r="167" spans="1:3" ht="14.25" hidden="1" customHeight="1">
      <c r="A167" s="38">
        <f>祝日!A167</f>
        <v>43625</v>
      </c>
      <c r="B167" s="3"/>
      <c r="C167" s="3" t="str">
        <f t="shared" si="6"/>
        <v/>
      </c>
    </row>
    <row r="168" spans="1:3" ht="14.25" hidden="1" customHeight="1">
      <c r="A168" s="38">
        <f>祝日!A168</f>
        <v>43626</v>
      </c>
      <c r="B168" s="3"/>
      <c r="C168" s="3" t="str">
        <f t="shared" si="6"/>
        <v/>
      </c>
    </row>
    <row r="169" spans="1:3" ht="14.25" hidden="1" customHeight="1">
      <c r="A169" s="38">
        <f>祝日!A169</f>
        <v>43627</v>
      </c>
      <c r="B169" s="3"/>
      <c r="C169" s="3" t="str">
        <f t="shared" si="6"/>
        <v/>
      </c>
    </row>
    <row r="170" spans="1:3" ht="14.25" hidden="1" customHeight="1">
      <c r="A170" s="38">
        <f>祝日!A170</f>
        <v>43628</v>
      </c>
      <c r="B170" s="3"/>
      <c r="C170" s="3" t="str">
        <f t="shared" si="6"/>
        <v/>
      </c>
    </row>
    <row r="171" spans="1:3" ht="14.25" hidden="1" customHeight="1">
      <c r="A171" s="38">
        <f>祝日!A171</f>
        <v>43629</v>
      </c>
      <c r="B171" s="3"/>
      <c r="C171" s="3" t="str">
        <f t="shared" si="6"/>
        <v/>
      </c>
    </row>
    <row r="172" spans="1:3" ht="14.25" hidden="1" customHeight="1">
      <c r="A172" s="38">
        <f>祝日!A172</f>
        <v>43630</v>
      </c>
      <c r="B172" s="3"/>
      <c r="C172" s="3" t="str">
        <f t="shared" si="6"/>
        <v/>
      </c>
    </row>
    <row r="173" spans="1:3" ht="14.25" hidden="1" customHeight="1">
      <c r="A173" s="38">
        <f>祝日!A173</f>
        <v>43631</v>
      </c>
      <c r="B173" s="3"/>
      <c r="C173" s="3" t="str">
        <f t="shared" si="6"/>
        <v/>
      </c>
    </row>
    <row r="174" spans="1:3" ht="14.25" hidden="1" customHeight="1">
      <c r="A174" s="38">
        <f>祝日!A174</f>
        <v>43632</v>
      </c>
      <c r="B174" s="3"/>
      <c r="C174" s="3" t="str">
        <f t="shared" si="6"/>
        <v/>
      </c>
    </row>
    <row r="175" spans="1:3" ht="14.25" hidden="1" customHeight="1">
      <c r="A175" s="38">
        <f>祝日!A175</f>
        <v>43633</v>
      </c>
      <c r="B175" s="3"/>
      <c r="C175" s="3" t="str">
        <f t="shared" si="6"/>
        <v/>
      </c>
    </row>
    <row r="176" spans="1:3" ht="14.25" hidden="1" customHeight="1">
      <c r="A176" s="38">
        <f>祝日!A176</f>
        <v>43634</v>
      </c>
      <c r="B176" s="3"/>
      <c r="C176" s="3" t="str">
        <f t="shared" si="6"/>
        <v/>
      </c>
    </row>
    <row r="177" spans="1:3" ht="14.25" hidden="1" customHeight="1">
      <c r="A177" s="38">
        <f>祝日!A177</f>
        <v>43635</v>
      </c>
      <c r="B177" s="3"/>
      <c r="C177" s="3" t="str">
        <f t="shared" si="6"/>
        <v/>
      </c>
    </row>
    <row r="178" spans="1:3" ht="14.25" hidden="1" customHeight="1">
      <c r="A178" s="38">
        <f>祝日!A178</f>
        <v>43636</v>
      </c>
      <c r="B178" s="3"/>
      <c r="C178" s="3" t="str">
        <f t="shared" si="6"/>
        <v/>
      </c>
    </row>
    <row r="179" spans="1:3" ht="14.25" hidden="1" customHeight="1">
      <c r="A179" s="38">
        <f>祝日!A179</f>
        <v>43637</v>
      </c>
      <c r="B179" s="3"/>
      <c r="C179" s="3" t="str">
        <f t="shared" si="6"/>
        <v/>
      </c>
    </row>
    <row r="180" spans="1:3" ht="14.25" hidden="1" customHeight="1">
      <c r="A180" s="38">
        <f>祝日!A180</f>
        <v>43638</v>
      </c>
      <c r="B180" s="3"/>
      <c r="C180" s="3" t="str">
        <f t="shared" si="6"/>
        <v/>
      </c>
    </row>
    <row r="181" spans="1:3" ht="14.25" hidden="1" customHeight="1">
      <c r="A181" s="38">
        <f>祝日!A181</f>
        <v>43639</v>
      </c>
      <c r="B181" s="3"/>
      <c r="C181" s="3" t="str">
        <f t="shared" si="6"/>
        <v/>
      </c>
    </row>
    <row r="182" spans="1:3" ht="14.25" hidden="1" customHeight="1">
      <c r="A182" s="38">
        <f>祝日!A182</f>
        <v>43640</v>
      </c>
      <c r="B182" s="3"/>
      <c r="C182" s="3" t="str">
        <f t="shared" si="6"/>
        <v/>
      </c>
    </row>
    <row r="183" spans="1:3" ht="14.25" hidden="1" customHeight="1">
      <c r="A183" s="38">
        <f>祝日!A183</f>
        <v>43641</v>
      </c>
      <c r="B183" s="3"/>
      <c r="C183" s="3" t="str">
        <f t="shared" si="6"/>
        <v/>
      </c>
    </row>
    <row r="184" spans="1:3" ht="14.25" hidden="1" customHeight="1">
      <c r="A184" s="38">
        <f>祝日!A184</f>
        <v>43642</v>
      </c>
      <c r="B184" s="3"/>
      <c r="C184" s="3" t="str">
        <f t="shared" si="6"/>
        <v/>
      </c>
    </row>
    <row r="185" spans="1:3" ht="14.25" hidden="1" customHeight="1">
      <c r="A185" s="38">
        <f>祝日!A185</f>
        <v>43643</v>
      </c>
      <c r="B185" s="3"/>
      <c r="C185" s="3" t="str">
        <f t="shared" si="6"/>
        <v/>
      </c>
    </row>
    <row r="186" spans="1:3" ht="14.25" hidden="1" customHeight="1">
      <c r="A186" s="38">
        <f>祝日!A186</f>
        <v>43644</v>
      </c>
      <c r="B186" s="3"/>
      <c r="C186" s="3" t="str">
        <f t="shared" si="6"/>
        <v/>
      </c>
    </row>
    <row r="187" spans="1:3" ht="14.25" hidden="1" customHeight="1">
      <c r="A187" s="38">
        <f>祝日!A187</f>
        <v>43645</v>
      </c>
      <c r="B187" s="3"/>
      <c r="C187" s="3" t="str">
        <f t="shared" si="6"/>
        <v/>
      </c>
    </row>
    <row r="188" spans="1:3" ht="14.25" hidden="1" customHeight="1">
      <c r="A188" s="38">
        <f>祝日!A188</f>
        <v>43646</v>
      </c>
      <c r="B188" s="3"/>
      <c r="C188" s="3" t="str">
        <f t="shared" si="6"/>
        <v/>
      </c>
    </row>
    <row r="189" spans="1:3" ht="14.25" hidden="1" customHeight="1">
      <c r="A189" s="38" t="str">
        <f>祝日!A189</f>
        <v/>
      </c>
      <c r="B189" s="3"/>
      <c r="C189" s="3" t="str">
        <f t="shared" si="6"/>
        <v/>
      </c>
    </row>
    <row r="190" spans="1:3" ht="14.25" hidden="1" customHeight="1">
      <c r="A190" s="38">
        <f>祝日!A190</f>
        <v>43647</v>
      </c>
      <c r="B190" s="3"/>
      <c r="C190" s="3" t="str">
        <f t="shared" ref="C190:C220" si="7">IF(AA4="","",AA4)</f>
        <v/>
      </c>
    </row>
    <row r="191" spans="1:3" ht="14.25" hidden="1" customHeight="1">
      <c r="A191" s="38">
        <f>祝日!A191</f>
        <v>43648</v>
      </c>
      <c r="B191" s="3"/>
      <c r="C191" s="3" t="str">
        <f t="shared" si="7"/>
        <v/>
      </c>
    </row>
    <row r="192" spans="1:3" ht="14.25" hidden="1" customHeight="1">
      <c r="A192" s="38">
        <f>祝日!A192</f>
        <v>43649</v>
      </c>
      <c r="B192" s="3"/>
      <c r="C192" s="3" t="str">
        <f t="shared" si="7"/>
        <v/>
      </c>
    </row>
    <row r="193" spans="1:3" ht="14.25" hidden="1" customHeight="1">
      <c r="A193" s="38">
        <f>祝日!A193</f>
        <v>43650</v>
      </c>
      <c r="B193" s="3"/>
      <c r="C193" s="3" t="str">
        <f t="shared" si="7"/>
        <v/>
      </c>
    </row>
    <row r="194" spans="1:3" ht="14.25" hidden="1" customHeight="1">
      <c r="A194" s="38">
        <f>祝日!A194</f>
        <v>43651</v>
      </c>
      <c r="B194" s="3"/>
      <c r="C194" s="3" t="str">
        <f t="shared" si="7"/>
        <v/>
      </c>
    </row>
    <row r="195" spans="1:3" ht="14.25" hidden="1" customHeight="1">
      <c r="A195" s="38">
        <f>祝日!A195</f>
        <v>43652</v>
      </c>
      <c r="B195" s="3"/>
      <c r="C195" s="3" t="str">
        <f t="shared" si="7"/>
        <v/>
      </c>
    </row>
    <row r="196" spans="1:3" ht="14.25" hidden="1" customHeight="1">
      <c r="A196" s="38">
        <f>祝日!A196</f>
        <v>43653</v>
      </c>
      <c r="B196" s="3"/>
      <c r="C196" s="3" t="str">
        <f t="shared" si="7"/>
        <v/>
      </c>
    </row>
    <row r="197" spans="1:3" ht="14.25" hidden="1" customHeight="1">
      <c r="A197" s="38">
        <f>祝日!A197</f>
        <v>43654</v>
      </c>
      <c r="B197" s="3"/>
      <c r="C197" s="3" t="str">
        <f t="shared" si="7"/>
        <v/>
      </c>
    </row>
    <row r="198" spans="1:3" ht="14.25" hidden="1" customHeight="1">
      <c r="A198" s="38">
        <f>祝日!A198</f>
        <v>43655</v>
      </c>
      <c r="B198" s="3"/>
      <c r="C198" s="3" t="str">
        <f t="shared" si="7"/>
        <v/>
      </c>
    </row>
    <row r="199" spans="1:3" ht="14.25" hidden="1" customHeight="1">
      <c r="A199" s="38">
        <f>祝日!A199</f>
        <v>43656</v>
      </c>
      <c r="B199" s="3"/>
      <c r="C199" s="3" t="str">
        <f t="shared" si="7"/>
        <v/>
      </c>
    </row>
    <row r="200" spans="1:3" ht="14.25" hidden="1" customHeight="1">
      <c r="A200" s="38">
        <f>祝日!A200</f>
        <v>43657</v>
      </c>
      <c r="B200" s="3"/>
      <c r="C200" s="3" t="str">
        <f t="shared" si="7"/>
        <v/>
      </c>
    </row>
    <row r="201" spans="1:3" ht="14.25" hidden="1" customHeight="1">
      <c r="A201" s="38">
        <f>祝日!A201</f>
        <v>43658</v>
      </c>
      <c r="B201" s="3"/>
      <c r="C201" s="3" t="str">
        <f t="shared" si="7"/>
        <v/>
      </c>
    </row>
    <row r="202" spans="1:3" ht="14.25" hidden="1" customHeight="1">
      <c r="A202" s="38">
        <f>祝日!A202</f>
        <v>43659</v>
      </c>
      <c r="B202" s="3"/>
      <c r="C202" s="3" t="str">
        <f t="shared" si="7"/>
        <v/>
      </c>
    </row>
    <row r="203" spans="1:3" ht="14.25" hidden="1" customHeight="1">
      <c r="A203" s="38">
        <f>祝日!A203</f>
        <v>43660</v>
      </c>
      <c r="B203" s="3"/>
      <c r="C203" s="3" t="str">
        <f t="shared" si="7"/>
        <v/>
      </c>
    </row>
    <row r="204" spans="1:3" ht="14.25" hidden="1" customHeight="1">
      <c r="A204" s="38">
        <f>祝日!A204</f>
        <v>43661</v>
      </c>
      <c r="B204" s="3"/>
      <c r="C204" s="3" t="str">
        <f t="shared" si="7"/>
        <v>海の日</v>
      </c>
    </row>
    <row r="205" spans="1:3" ht="14.25" hidden="1" customHeight="1">
      <c r="A205" s="38">
        <f>祝日!A205</f>
        <v>43662</v>
      </c>
      <c r="B205" s="3"/>
      <c r="C205" s="3" t="str">
        <f t="shared" si="7"/>
        <v/>
      </c>
    </row>
    <row r="206" spans="1:3" ht="14.25" hidden="1" customHeight="1">
      <c r="A206" s="38">
        <f>祝日!A206</f>
        <v>43663</v>
      </c>
      <c r="B206" s="3"/>
      <c r="C206" s="3" t="str">
        <f t="shared" si="7"/>
        <v/>
      </c>
    </row>
    <row r="207" spans="1:3" ht="14.25" hidden="1" customHeight="1">
      <c r="A207" s="38">
        <f>祝日!A207</f>
        <v>43664</v>
      </c>
      <c r="B207" s="3"/>
      <c r="C207" s="3" t="str">
        <f t="shared" si="7"/>
        <v/>
      </c>
    </row>
    <row r="208" spans="1:3" ht="14.25" hidden="1" customHeight="1">
      <c r="A208" s="38">
        <f>祝日!A208</f>
        <v>43665</v>
      </c>
      <c r="B208" s="3"/>
      <c r="C208" s="3" t="str">
        <f t="shared" si="7"/>
        <v/>
      </c>
    </row>
    <row r="209" spans="1:3" ht="14.25" hidden="1" customHeight="1">
      <c r="A209" s="38">
        <f>祝日!A209</f>
        <v>43666</v>
      </c>
      <c r="B209" s="3"/>
      <c r="C209" s="3" t="str">
        <f t="shared" si="7"/>
        <v/>
      </c>
    </row>
    <row r="210" spans="1:3" ht="14.25" hidden="1" customHeight="1">
      <c r="A210" s="38">
        <f>祝日!A210</f>
        <v>43667</v>
      </c>
      <c r="B210" s="3"/>
      <c r="C210" s="3" t="str">
        <f t="shared" si="7"/>
        <v/>
      </c>
    </row>
    <row r="211" spans="1:3" ht="14.25" hidden="1" customHeight="1">
      <c r="A211" s="38">
        <f>祝日!A211</f>
        <v>43668</v>
      </c>
      <c r="B211" s="3"/>
      <c r="C211" s="3" t="str">
        <f t="shared" si="7"/>
        <v/>
      </c>
    </row>
    <row r="212" spans="1:3" ht="14.25" hidden="1" customHeight="1">
      <c r="A212" s="38">
        <f>祝日!A212</f>
        <v>43669</v>
      </c>
      <c r="B212" s="3"/>
      <c r="C212" s="3" t="str">
        <f t="shared" si="7"/>
        <v/>
      </c>
    </row>
    <row r="213" spans="1:3" ht="14.25" hidden="1" customHeight="1">
      <c r="A213" s="38">
        <f>祝日!A213</f>
        <v>43670</v>
      </c>
      <c r="B213" s="3"/>
      <c r="C213" s="3" t="str">
        <f t="shared" si="7"/>
        <v/>
      </c>
    </row>
    <row r="214" spans="1:3" ht="14.25" hidden="1" customHeight="1">
      <c r="A214" s="38">
        <f>祝日!A214</f>
        <v>43671</v>
      </c>
      <c r="B214" s="3"/>
      <c r="C214" s="3" t="str">
        <f t="shared" si="7"/>
        <v/>
      </c>
    </row>
    <row r="215" spans="1:3" ht="14.25" hidden="1" customHeight="1">
      <c r="A215" s="38">
        <f>祝日!A215</f>
        <v>43672</v>
      </c>
      <c r="B215" s="3"/>
      <c r="C215" s="3" t="str">
        <f t="shared" si="7"/>
        <v/>
      </c>
    </row>
    <row r="216" spans="1:3" ht="14.25" hidden="1" customHeight="1">
      <c r="A216" s="38">
        <f>祝日!A216</f>
        <v>43673</v>
      </c>
      <c r="B216" s="3"/>
      <c r="C216" s="3" t="str">
        <f t="shared" si="7"/>
        <v/>
      </c>
    </row>
    <row r="217" spans="1:3" ht="14.25" hidden="1" customHeight="1">
      <c r="A217" s="38">
        <f>祝日!A217</f>
        <v>43674</v>
      </c>
      <c r="B217" s="3"/>
      <c r="C217" s="3" t="str">
        <f t="shared" si="7"/>
        <v/>
      </c>
    </row>
    <row r="218" spans="1:3" ht="14.25" hidden="1" customHeight="1">
      <c r="A218" s="38">
        <f>祝日!A218</f>
        <v>43675</v>
      </c>
      <c r="B218" s="3"/>
      <c r="C218" s="3" t="str">
        <f t="shared" si="7"/>
        <v/>
      </c>
    </row>
    <row r="219" spans="1:3" ht="14.25" hidden="1" customHeight="1">
      <c r="A219" s="38">
        <f>祝日!A219</f>
        <v>43676</v>
      </c>
      <c r="B219" s="3"/>
      <c r="C219" s="3" t="str">
        <f t="shared" si="7"/>
        <v/>
      </c>
    </row>
    <row r="220" spans="1:3" ht="14.25" hidden="1" customHeight="1">
      <c r="A220" s="38">
        <f>祝日!A220</f>
        <v>43677</v>
      </c>
      <c r="B220" s="3"/>
      <c r="C220" s="3" t="str">
        <f t="shared" si="7"/>
        <v/>
      </c>
    </row>
    <row r="221" spans="1:3" ht="14.25" hidden="1" customHeight="1">
      <c r="A221" s="38">
        <f>祝日!A221</f>
        <v>43678</v>
      </c>
      <c r="B221" s="3"/>
      <c r="C221" s="3" t="str">
        <f t="shared" ref="C221:C251" si="8">IF(AE4="","",AE4)</f>
        <v/>
      </c>
    </row>
    <row r="222" spans="1:3" ht="14.25" hidden="1" customHeight="1">
      <c r="A222" s="38">
        <f>祝日!A222</f>
        <v>43679</v>
      </c>
      <c r="B222" s="3"/>
      <c r="C222" s="3" t="str">
        <f t="shared" si="8"/>
        <v/>
      </c>
    </row>
    <row r="223" spans="1:3" ht="14.25" hidden="1" customHeight="1">
      <c r="A223" s="38">
        <f>祝日!A223</f>
        <v>43680</v>
      </c>
      <c r="B223" s="3"/>
      <c r="C223" s="3" t="str">
        <f t="shared" si="8"/>
        <v/>
      </c>
    </row>
    <row r="224" spans="1:3" ht="14.25" hidden="1" customHeight="1">
      <c r="A224" s="38">
        <f>祝日!A224</f>
        <v>43681</v>
      </c>
      <c r="B224" s="3"/>
      <c r="C224" s="3" t="str">
        <f t="shared" si="8"/>
        <v/>
      </c>
    </row>
    <row r="225" spans="1:3" ht="14.25" hidden="1" customHeight="1">
      <c r="A225" s="38">
        <f>祝日!A225</f>
        <v>43682</v>
      </c>
      <c r="B225" s="3"/>
      <c r="C225" s="3" t="str">
        <f t="shared" si="8"/>
        <v/>
      </c>
    </row>
    <row r="226" spans="1:3" ht="14.25" hidden="1" customHeight="1">
      <c r="A226" s="38">
        <f>祝日!A226</f>
        <v>43683</v>
      </c>
      <c r="B226" s="3"/>
      <c r="C226" s="3" t="str">
        <f t="shared" si="8"/>
        <v/>
      </c>
    </row>
    <row r="227" spans="1:3" ht="14.25" hidden="1" customHeight="1">
      <c r="A227" s="38">
        <f>祝日!A227</f>
        <v>43684</v>
      </c>
      <c r="B227" s="3"/>
      <c r="C227" s="3" t="str">
        <f t="shared" si="8"/>
        <v/>
      </c>
    </row>
    <row r="228" spans="1:3" ht="14.25" hidden="1" customHeight="1">
      <c r="A228" s="38">
        <f>祝日!A228</f>
        <v>43685</v>
      </c>
      <c r="B228" s="3"/>
      <c r="C228" s="3" t="str">
        <f t="shared" si="8"/>
        <v/>
      </c>
    </row>
    <row r="229" spans="1:3" ht="14.25" hidden="1" customHeight="1">
      <c r="A229" s="38">
        <f>祝日!A229</f>
        <v>43686</v>
      </c>
      <c r="B229" s="3"/>
      <c r="C229" s="3" t="str">
        <f t="shared" si="8"/>
        <v/>
      </c>
    </row>
    <row r="230" spans="1:3" ht="14.25" hidden="1" customHeight="1">
      <c r="A230" s="38">
        <f>祝日!A230</f>
        <v>43687</v>
      </c>
      <c r="B230" s="3"/>
      <c r="C230" s="3" t="str">
        <f t="shared" si="8"/>
        <v/>
      </c>
    </row>
    <row r="231" spans="1:3" ht="14.25" hidden="1" customHeight="1">
      <c r="A231" s="38">
        <f>祝日!A231</f>
        <v>43688</v>
      </c>
      <c r="B231" s="3"/>
      <c r="C231" s="3" t="str">
        <f t="shared" si="8"/>
        <v>山の日</v>
      </c>
    </row>
    <row r="232" spans="1:3" ht="14.25" hidden="1" customHeight="1">
      <c r="A232" s="38">
        <f>祝日!A232</f>
        <v>43689</v>
      </c>
      <c r="B232" s="3"/>
      <c r="C232" s="3" t="str">
        <f t="shared" si="8"/>
        <v>振替休日</v>
      </c>
    </row>
    <row r="233" spans="1:3" ht="14.25" hidden="1" customHeight="1">
      <c r="A233" s="38">
        <f>祝日!A233</f>
        <v>43690</v>
      </c>
      <c r="B233" s="3"/>
      <c r="C233" s="3" t="str">
        <f t="shared" si="8"/>
        <v/>
      </c>
    </row>
    <row r="234" spans="1:3" ht="14.25" hidden="1" customHeight="1">
      <c r="A234" s="38">
        <f>祝日!A234</f>
        <v>43691</v>
      </c>
      <c r="B234" s="3"/>
      <c r="C234" s="3" t="str">
        <f t="shared" si="8"/>
        <v/>
      </c>
    </row>
    <row r="235" spans="1:3" ht="14.25" hidden="1" customHeight="1">
      <c r="A235" s="38">
        <f>祝日!A235</f>
        <v>43692</v>
      </c>
      <c r="B235" s="3"/>
      <c r="C235" s="3" t="str">
        <f t="shared" si="8"/>
        <v/>
      </c>
    </row>
    <row r="236" spans="1:3" ht="14.25" hidden="1" customHeight="1">
      <c r="A236" s="38">
        <f>祝日!A236</f>
        <v>43693</v>
      </c>
      <c r="B236" s="3"/>
      <c r="C236" s="3" t="str">
        <f t="shared" si="8"/>
        <v/>
      </c>
    </row>
    <row r="237" spans="1:3" ht="14.25" hidden="1" customHeight="1">
      <c r="A237" s="38">
        <f>祝日!A237</f>
        <v>43694</v>
      </c>
      <c r="B237" s="3"/>
      <c r="C237" s="3" t="str">
        <f t="shared" si="8"/>
        <v/>
      </c>
    </row>
    <row r="238" spans="1:3" ht="14.25" hidden="1" customHeight="1">
      <c r="A238" s="38">
        <f>祝日!A238</f>
        <v>43695</v>
      </c>
      <c r="B238" s="3"/>
      <c r="C238" s="3" t="str">
        <f t="shared" si="8"/>
        <v/>
      </c>
    </row>
    <row r="239" spans="1:3" ht="14.25" hidden="1" customHeight="1">
      <c r="A239" s="38">
        <f>祝日!A239</f>
        <v>43696</v>
      </c>
      <c r="B239" s="3"/>
      <c r="C239" s="3" t="str">
        <f t="shared" si="8"/>
        <v/>
      </c>
    </row>
    <row r="240" spans="1:3" ht="14.25" hidden="1" customHeight="1">
      <c r="A240" s="38">
        <f>祝日!A240</f>
        <v>43697</v>
      </c>
      <c r="B240" s="3"/>
      <c r="C240" s="3" t="str">
        <f t="shared" si="8"/>
        <v/>
      </c>
    </row>
    <row r="241" spans="1:3" ht="14.25" hidden="1" customHeight="1">
      <c r="A241" s="38">
        <f>祝日!A241</f>
        <v>43698</v>
      </c>
      <c r="B241" s="3"/>
      <c r="C241" s="3" t="str">
        <f t="shared" si="8"/>
        <v/>
      </c>
    </row>
    <row r="242" spans="1:3" ht="14.25" hidden="1" customHeight="1">
      <c r="A242" s="38">
        <f>祝日!A242</f>
        <v>43699</v>
      </c>
      <c r="B242" s="3"/>
      <c r="C242" s="3" t="str">
        <f t="shared" si="8"/>
        <v/>
      </c>
    </row>
    <row r="243" spans="1:3" ht="14.25" hidden="1" customHeight="1">
      <c r="A243" s="38">
        <f>祝日!A243</f>
        <v>43700</v>
      </c>
      <c r="B243" s="3"/>
      <c r="C243" s="3" t="str">
        <f t="shared" si="8"/>
        <v/>
      </c>
    </row>
    <row r="244" spans="1:3" ht="14.25" hidden="1" customHeight="1">
      <c r="A244" s="38">
        <f>祝日!A244</f>
        <v>43701</v>
      </c>
      <c r="B244" s="3"/>
      <c r="C244" s="3" t="str">
        <f t="shared" si="8"/>
        <v/>
      </c>
    </row>
    <row r="245" spans="1:3" ht="14.25" hidden="1" customHeight="1">
      <c r="A245" s="38">
        <f>祝日!A245</f>
        <v>43702</v>
      </c>
      <c r="B245" s="3"/>
      <c r="C245" s="3" t="str">
        <f t="shared" si="8"/>
        <v/>
      </c>
    </row>
    <row r="246" spans="1:3" ht="14.25" hidden="1" customHeight="1">
      <c r="A246" s="38">
        <f>祝日!A246</f>
        <v>43703</v>
      </c>
      <c r="B246" s="3"/>
      <c r="C246" s="3" t="str">
        <f t="shared" si="8"/>
        <v/>
      </c>
    </row>
    <row r="247" spans="1:3" ht="14.25" hidden="1" customHeight="1">
      <c r="A247" s="38">
        <f>祝日!A247</f>
        <v>43704</v>
      </c>
      <c r="B247" s="3"/>
      <c r="C247" s="3" t="str">
        <f t="shared" si="8"/>
        <v/>
      </c>
    </row>
    <row r="248" spans="1:3" ht="14.25" hidden="1" customHeight="1">
      <c r="A248" s="38">
        <f>祝日!A248</f>
        <v>43705</v>
      </c>
      <c r="B248" s="3"/>
      <c r="C248" s="3" t="str">
        <f t="shared" si="8"/>
        <v/>
      </c>
    </row>
    <row r="249" spans="1:3" ht="14.25" hidden="1" customHeight="1">
      <c r="A249" s="38">
        <f>祝日!A249</f>
        <v>43706</v>
      </c>
      <c r="B249" s="3"/>
      <c r="C249" s="3" t="str">
        <f t="shared" si="8"/>
        <v/>
      </c>
    </row>
    <row r="250" spans="1:3" ht="14.25" hidden="1" customHeight="1">
      <c r="A250" s="38">
        <f>祝日!A250</f>
        <v>43707</v>
      </c>
      <c r="B250" s="3"/>
      <c r="C250" s="3" t="str">
        <f t="shared" si="8"/>
        <v/>
      </c>
    </row>
    <row r="251" spans="1:3" ht="14.25" hidden="1" customHeight="1">
      <c r="A251" s="38">
        <f>祝日!A251</f>
        <v>43708</v>
      </c>
      <c r="C251" s="3" t="str">
        <f t="shared" si="8"/>
        <v/>
      </c>
    </row>
    <row r="252" spans="1:3" ht="14.25" hidden="1" customHeight="1">
      <c r="A252" s="38">
        <f>祝日!A252</f>
        <v>43709</v>
      </c>
      <c r="C252" s="3" t="str">
        <f t="shared" ref="C252:C282" si="9">IF(AI4="","",AI4)</f>
        <v/>
      </c>
    </row>
    <row r="253" spans="1:3" ht="14.25" hidden="1" customHeight="1">
      <c r="A253" s="38">
        <f>祝日!A253</f>
        <v>43710</v>
      </c>
      <c r="B253" s="3"/>
      <c r="C253" s="3" t="str">
        <f t="shared" si="9"/>
        <v/>
      </c>
    </row>
    <row r="254" spans="1:3" ht="14.25" hidden="1" customHeight="1">
      <c r="A254" s="38">
        <f>祝日!A254</f>
        <v>43711</v>
      </c>
      <c r="B254" s="3"/>
      <c r="C254" s="3" t="str">
        <f t="shared" si="9"/>
        <v/>
      </c>
    </row>
    <row r="255" spans="1:3" ht="14.25" hidden="1" customHeight="1">
      <c r="A255" s="38">
        <f>祝日!A255</f>
        <v>43712</v>
      </c>
      <c r="B255" s="3"/>
      <c r="C255" s="3" t="str">
        <f t="shared" si="9"/>
        <v/>
      </c>
    </row>
    <row r="256" spans="1:3" ht="14.25" hidden="1" customHeight="1">
      <c r="A256" s="38">
        <f>祝日!A256</f>
        <v>43713</v>
      </c>
      <c r="B256" s="3"/>
      <c r="C256" s="3" t="str">
        <f t="shared" si="9"/>
        <v/>
      </c>
    </row>
    <row r="257" spans="1:3" ht="14.25" hidden="1" customHeight="1">
      <c r="A257" s="38">
        <f>祝日!A257</f>
        <v>43714</v>
      </c>
      <c r="B257" s="3"/>
      <c r="C257" s="3" t="str">
        <f t="shared" si="9"/>
        <v/>
      </c>
    </row>
    <row r="258" spans="1:3" ht="14.25" hidden="1" customHeight="1">
      <c r="A258" s="38">
        <f>祝日!A258</f>
        <v>43715</v>
      </c>
      <c r="B258" s="3"/>
      <c r="C258" s="3" t="str">
        <f t="shared" si="9"/>
        <v/>
      </c>
    </row>
    <row r="259" spans="1:3" ht="14.25" hidden="1" customHeight="1">
      <c r="A259" s="38">
        <f>祝日!A259</f>
        <v>43716</v>
      </c>
      <c r="B259" s="3"/>
      <c r="C259" s="3" t="str">
        <f t="shared" si="9"/>
        <v/>
      </c>
    </row>
    <row r="260" spans="1:3" ht="14.25" hidden="1" customHeight="1">
      <c r="A260" s="38">
        <f>祝日!A260</f>
        <v>43717</v>
      </c>
      <c r="B260" s="3"/>
      <c r="C260" s="3" t="str">
        <f t="shared" si="9"/>
        <v/>
      </c>
    </row>
    <row r="261" spans="1:3" ht="14.25" hidden="1" customHeight="1">
      <c r="A261" s="38">
        <f>祝日!A261</f>
        <v>43718</v>
      </c>
      <c r="B261" s="3"/>
      <c r="C261" s="3" t="str">
        <f t="shared" si="9"/>
        <v/>
      </c>
    </row>
    <row r="262" spans="1:3" ht="14.25" hidden="1" customHeight="1">
      <c r="A262" s="38">
        <f>祝日!A262</f>
        <v>43719</v>
      </c>
      <c r="B262" s="3"/>
      <c r="C262" s="3" t="str">
        <f t="shared" si="9"/>
        <v/>
      </c>
    </row>
    <row r="263" spans="1:3" ht="14.25" hidden="1" customHeight="1">
      <c r="A263" s="38">
        <f>祝日!A263</f>
        <v>43720</v>
      </c>
      <c r="B263" s="3"/>
      <c r="C263" s="3" t="str">
        <f t="shared" si="9"/>
        <v/>
      </c>
    </row>
    <row r="264" spans="1:3" ht="14.25" hidden="1" customHeight="1">
      <c r="A264" s="38">
        <f>祝日!A264</f>
        <v>43721</v>
      </c>
      <c r="B264" s="3"/>
      <c r="C264" s="3" t="str">
        <f t="shared" si="9"/>
        <v/>
      </c>
    </row>
    <row r="265" spans="1:3" ht="14.25" hidden="1" customHeight="1">
      <c r="A265" s="38">
        <f>祝日!A265</f>
        <v>43722</v>
      </c>
      <c r="B265" s="3"/>
      <c r="C265" s="3" t="str">
        <f t="shared" si="9"/>
        <v/>
      </c>
    </row>
    <row r="266" spans="1:3" ht="14.25" hidden="1" customHeight="1">
      <c r="A266" s="38">
        <f>祝日!A266</f>
        <v>43723</v>
      </c>
      <c r="B266" s="3"/>
      <c r="C266" s="3" t="str">
        <f t="shared" si="9"/>
        <v/>
      </c>
    </row>
    <row r="267" spans="1:3" ht="14.25" hidden="1" customHeight="1">
      <c r="A267" s="38">
        <f>祝日!A267</f>
        <v>43724</v>
      </c>
      <c r="B267" s="3"/>
      <c r="C267" s="3" t="str">
        <f t="shared" si="9"/>
        <v>敬老の日</v>
      </c>
    </row>
    <row r="268" spans="1:3" ht="14.25" hidden="1" customHeight="1">
      <c r="A268" s="38">
        <f>祝日!A268</f>
        <v>43725</v>
      </c>
      <c r="B268" s="3"/>
      <c r="C268" s="3" t="str">
        <f t="shared" si="9"/>
        <v/>
      </c>
    </row>
    <row r="269" spans="1:3" ht="14.25" hidden="1" customHeight="1">
      <c r="A269" s="38">
        <f>祝日!A269</f>
        <v>43726</v>
      </c>
      <c r="B269" s="3"/>
      <c r="C269" s="3" t="str">
        <f t="shared" si="9"/>
        <v/>
      </c>
    </row>
    <row r="270" spans="1:3" ht="14.25" hidden="1" customHeight="1">
      <c r="A270" s="38">
        <f>祝日!A270</f>
        <v>43727</v>
      </c>
      <c r="B270" s="3"/>
      <c r="C270" s="3" t="str">
        <f t="shared" si="9"/>
        <v/>
      </c>
    </row>
    <row r="271" spans="1:3" ht="14.25" hidden="1" customHeight="1">
      <c r="A271" s="38">
        <f>祝日!A271</f>
        <v>43728</v>
      </c>
      <c r="B271" s="3"/>
      <c r="C271" s="3" t="str">
        <f t="shared" si="9"/>
        <v/>
      </c>
    </row>
    <row r="272" spans="1:3" ht="14.25" hidden="1" customHeight="1">
      <c r="A272" s="38">
        <f>祝日!A272</f>
        <v>43729</v>
      </c>
      <c r="B272" s="3"/>
      <c r="C272" s="3" t="str">
        <f t="shared" si="9"/>
        <v/>
      </c>
    </row>
    <row r="273" spans="1:3" ht="14.25" hidden="1" customHeight="1">
      <c r="A273" s="38">
        <f>祝日!A273</f>
        <v>43730</v>
      </c>
      <c r="B273" s="3"/>
      <c r="C273" s="3" t="str">
        <f t="shared" si="9"/>
        <v/>
      </c>
    </row>
    <row r="274" spans="1:3" ht="14.25" hidden="1" customHeight="1">
      <c r="A274" s="38">
        <f>祝日!A274</f>
        <v>43731</v>
      </c>
      <c r="B274" s="3"/>
      <c r="C274" s="3" t="str">
        <f t="shared" si="9"/>
        <v>秋分の日</v>
      </c>
    </row>
    <row r="275" spans="1:3" ht="14.25" hidden="1" customHeight="1">
      <c r="A275" s="38">
        <f>祝日!A275</f>
        <v>43732</v>
      </c>
      <c r="B275" s="3"/>
      <c r="C275" s="3" t="str">
        <f t="shared" si="9"/>
        <v/>
      </c>
    </row>
    <row r="276" spans="1:3" ht="14.25" hidden="1" customHeight="1">
      <c r="A276" s="38">
        <f>祝日!A276</f>
        <v>43733</v>
      </c>
      <c r="B276" s="3"/>
      <c r="C276" s="3" t="str">
        <f t="shared" si="9"/>
        <v/>
      </c>
    </row>
    <row r="277" spans="1:3" ht="14.25" hidden="1" customHeight="1">
      <c r="A277" s="38">
        <f>祝日!A277</f>
        <v>43734</v>
      </c>
      <c r="B277" s="3"/>
      <c r="C277" s="3" t="str">
        <f t="shared" si="9"/>
        <v/>
      </c>
    </row>
    <row r="278" spans="1:3" ht="14.25" hidden="1" customHeight="1">
      <c r="A278" s="38">
        <f>祝日!A278</f>
        <v>43735</v>
      </c>
      <c r="B278" s="3"/>
      <c r="C278" s="3" t="str">
        <f t="shared" si="9"/>
        <v/>
      </c>
    </row>
    <row r="279" spans="1:3" ht="14.25" hidden="1" customHeight="1">
      <c r="A279" s="38">
        <f>祝日!A279</f>
        <v>43736</v>
      </c>
      <c r="B279" s="3"/>
      <c r="C279" s="3" t="str">
        <f t="shared" si="9"/>
        <v/>
      </c>
    </row>
    <row r="280" spans="1:3" ht="14.25" hidden="1" customHeight="1">
      <c r="A280" s="38">
        <f>祝日!A280</f>
        <v>43737</v>
      </c>
      <c r="B280" s="3"/>
      <c r="C280" s="3" t="str">
        <f t="shared" si="9"/>
        <v/>
      </c>
    </row>
    <row r="281" spans="1:3" ht="14.25" hidden="1" customHeight="1">
      <c r="A281" s="38">
        <f>祝日!A281</f>
        <v>43738</v>
      </c>
      <c r="B281" s="3"/>
      <c r="C281" s="3" t="str">
        <f t="shared" si="9"/>
        <v/>
      </c>
    </row>
    <row r="282" spans="1:3" ht="14.25" hidden="1" customHeight="1">
      <c r="A282" s="38" t="str">
        <f>祝日!A282</f>
        <v/>
      </c>
      <c r="B282" s="3"/>
      <c r="C282" s="3" t="str">
        <f t="shared" si="9"/>
        <v/>
      </c>
    </row>
    <row r="283" spans="1:3" ht="14.25" hidden="1" customHeight="1">
      <c r="A283" s="38">
        <f>祝日!A283</f>
        <v>43739</v>
      </c>
      <c r="B283" s="3"/>
      <c r="C283" s="3" t="str">
        <f t="shared" ref="C283:C313" si="10">IF(AM4="","",AM4)</f>
        <v/>
      </c>
    </row>
    <row r="284" spans="1:3" ht="14.25" hidden="1" customHeight="1">
      <c r="A284" s="38">
        <f>祝日!A284</f>
        <v>43740</v>
      </c>
      <c r="B284" s="3"/>
      <c r="C284" s="3" t="str">
        <f t="shared" si="10"/>
        <v/>
      </c>
    </row>
    <row r="285" spans="1:3" ht="14.25" hidden="1" customHeight="1">
      <c r="A285" s="38">
        <f>祝日!A285</f>
        <v>43741</v>
      </c>
      <c r="B285" s="3"/>
      <c r="C285" s="3" t="str">
        <f t="shared" si="10"/>
        <v/>
      </c>
    </row>
    <row r="286" spans="1:3" ht="14.25" hidden="1" customHeight="1">
      <c r="A286" s="38">
        <f>祝日!A286</f>
        <v>43742</v>
      </c>
      <c r="B286" s="3"/>
      <c r="C286" s="3" t="str">
        <f t="shared" si="10"/>
        <v/>
      </c>
    </row>
    <row r="287" spans="1:3" ht="14.25" hidden="1" customHeight="1">
      <c r="A287" s="38">
        <f>祝日!A287</f>
        <v>43743</v>
      </c>
      <c r="B287" s="3"/>
      <c r="C287" s="3" t="str">
        <f t="shared" si="10"/>
        <v/>
      </c>
    </row>
    <row r="288" spans="1:3" ht="14.25" hidden="1" customHeight="1">
      <c r="A288" s="38">
        <f>祝日!A288</f>
        <v>43744</v>
      </c>
      <c r="B288" s="3"/>
      <c r="C288" s="3" t="str">
        <f t="shared" si="10"/>
        <v/>
      </c>
    </row>
    <row r="289" spans="1:3" ht="14.25" hidden="1" customHeight="1">
      <c r="A289" s="38">
        <f>祝日!A289</f>
        <v>43745</v>
      </c>
      <c r="B289" s="3"/>
      <c r="C289" s="3" t="str">
        <f t="shared" si="10"/>
        <v/>
      </c>
    </row>
    <row r="290" spans="1:3" ht="14.25" hidden="1" customHeight="1">
      <c r="A290" s="38">
        <f>祝日!A290</f>
        <v>43746</v>
      </c>
      <c r="B290" s="3"/>
      <c r="C290" s="3" t="str">
        <f t="shared" si="10"/>
        <v/>
      </c>
    </row>
    <row r="291" spans="1:3" ht="14.25" hidden="1" customHeight="1">
      <c r="A291" s="38">
        <f>祝日!A291</f>
        <v>43747</v>
      </c>
      <c r="B291" s="3"/>
      <c r="C291" s="3" t="str">
        <f t="shared" si="10"/>
        <v/>
      </c>
    </row>
    <row r="292" spans="1:3" ht="14.25" hidden="1" customHeight="1">
      <c r="A292" s="38">
        <f>祝日!A292</f>
        <v>43748</v>
      </c>
      <c r="B292" s="3"/>
      <c r="C292" s="3" t="str">
        <f t="shared" si="10"/>
        <v/>
      </c>
    </row>
    <row r="293" spans="1:3" ht="14.25" hidden="1" customHeight="1">
      <c r="A293" s="38">
        <f>祝日!A293</f>
        <v>43749</v>
      </c>
      <c r="B293" s="3"/>
      <c r="C293" s="3" t="str">
        <f t="shared" si="10"/>
        <v/>
      </c>
    </row>
    <row r="294" spans="1:3" ht="14.25" hidden="1" customHeight="1">
      <c r="A294" s="38">
        <f>祝日!A294</f>
        <v>43750</v>
      </c>
      <c r="B294" s="3"/>
      <c r="C294" s="3" t="str">
        <f t="shared" si="10"/>
        <v/>
      </c>
    </row>
    <row r="295" spans="1:3" ht="14.25" hidden="1" customHeight="1">
      <c r="A295" s="38">
        <f>祝日!A295</f>
        <v>43751</v>
      </c>
      <c r="B295" s="3"/>
      <c r="C295" s="3" t="str">
        <f t="shared" si="10"/>
        <v/>
      </c>
    </row>
    <row r="296" spans="1:3" ht="14.25" hidden="1" customHeight="1">
      <c r="A296" s="38">
        <f>祝日!A296</f>
        <v>43752</v>
      </c>
      <c r="B296" s="3"/>
      <c r="C296" s="3" t="str">
        <f t="shared" si="10"/>
        <v>体育の日</v>
      </c>
    </row>
    <row r="297" spans="1:3" ht="14.25" hidden="1" customHeight="1">
      <c r="A297" s="38">
        <f>祝日!A297</f>
        <v>43753</v>
      </c>
      <c r="B297" s="3"/>
      <c r="C297" s="3" t="str">
        <f t="shared" si="10"/>
        <v/>
      </c>
    </row>
    <row r="298" spans="1:3" ht="14.25" hidden="1" customHeight="1">
      <c r="A298" s="38">
        <f>祝日!A298</f>
        <v>43754</v>
      </c>
      <c r="B298" s="3"/>
      <c r="C298" s="3" t="str">
        <f t="shared" si="10"/>
        <v/>
      </c>
    </row>
    <row r="299" spans="1:3" ht="14.25" hidden="1" customHeight="1">
      <c r="A299" s="38">
        <f>祝日!A299</f>
        <v>43755</v>
      </c>
      <c r="B299" s="3"/>
      <c r="C299" s="3" t="str">
        <f t="shared" si="10"/>
        <v/>
      </c>
    </row>
    <row r="300" spans="1:3" ht="14.25" hidden="1" customHeight="1">
      <c r="A300" s="38">
        <f>祝日!A300</f>
        <v>43756</v>
      </c>
      <c r="B300" s="3"/>
      <c r="C300" s="3" t="str">
        <f t="shared" si="10"/>
        <v/>
      </c>
    </row>
    <row r="301" spans="1:3" ht="14.25" hidden="1" customHeight="1">
      <c r="A301" s="38">
        <f>祝日!A301</f>
        <v>43757</v>
      </c>
      <c r="B301" s="3"/>
      <c r="C301" s="3" t="str">
        <f t="shared" si="10"/>
        <v/>
      </c>
    </row>
    <row r="302" spans="1:3" ht="14.25" hidden="1" customHeight="1">
      <c r="A302" s="38">
        <f>祝日!A302</f>
        <v>43758</v>
      </c>
      <c r="B302" s="3"/>
      <c r="C302" s="3" t="str">
        <f t="shared" si="10"/>
        <v/>
      </c>
    </row>
    <row r="303" spans="1:3" ht="14.25" hidden="1" customHeight="1">
      <c r="A303" s="38">
        <f>祝日!A303</f>
        <v>43759</v>
      </c>
      <c r="B303" s="3"/>
      <c r="C303" s="3" t="str">
        <f t="shared" si="10"/>
        <v/>
      </c>
    </row>
    <row r="304" spans="1:3" ht="14.25" hidden="1" customHeight="1">
      <c r="A304" s="38">
        <f>祝日!A304</f>
        <v>43760</v>
      </c>
      <c r="B304" s="3"/>
      <c r="C304" s="3" t="str">
        <f t="shared" si="10"/>
        <v/>
      </c>
    </row>
    <row r="305" spans="1:3" ht="14.25" hidden="1" customHeight="1">
      <c r="A305" s="38">
        <f>祝日!A305</f>
        <v>43761</v>
      </c>
      <c r="B305" s="3"/>
      <c r="C305" s="3" t="str">
        <f t="shared" si="10"/>
        <v/>
      </c>
    </row>
    <row r="306" spans="1:3" ht="14.25" hidden="1" customHeight="1">
      <c r="A306" s="38">
        <f>祝日!A306</f>
        <v>43762</v>
      </c>
      <c r="B306" s="3"/>
      <c r="C306" s="3" t="str">
        <f t="shared" si="10"/>
        <v/>
      </c>
    </row>
    <row r="307" spans="1:3" ht="14.25" hidden="1" customHeight="1">
      <c r="A307" s="38">
        <f>祝日!A307</f>
        <v>43763</v>
      </c>
      <c r="B307" s="3"/>
      <c r="C307" s="3" t="str">
        <f t="shared" si="10"/>
        <v/>
      </c>
    </row>
    <row r="308" spans="1:3" ht="14.25" hidden="1" customHeight="1">
      <c r="A308" s="38">
        <f>祝日!A308</f>
        <v>43764</v>
      </c>
      <c r="B308" s="3"/>
      <c r="C308" s="3" t="str">
        <f t="shared" si="10"/>
        <v/>
      </c>
    </row>
    <row r="309" spans="1:3" ht="14.25" hidden="1" customHeight="1">
      <c r="A309" s="38">
        <f>祝日!A309</f>
        <v>43765</v>
      </c>
      <c r="B309" s="3"/>
      <c r="C309" s="3" t="str">
        <f t="shared" si="10"/>
        <v/>
      </c>
    </row>
    <row r="310" spans="1:3" ht="14.25" hidden="1" customHeight="1">
      <c r="A310" s="38">
        <f>祝日!A310</f>
        <v>43766</v>
      </c>
      <c r="B310" s="3"/>
      <c r="C310" s="3" t="str">
        <f t="shared" si="10"/>
        <v/>
      </c>
    </row>
    <row r="311" spans="1:3" ht="14.25" hidden="1" customHeight="1">
      <c r="A311" s="38">
        <f>祝日!A311</f>
        <v>43767</v>
      </c>
      <c r="B311" s="3"/>
      <c r="C311" s="3" t="str">
        <f t="shared" si="10"/>
        <v/>
      </c>
    </row>
    <row r="312" spans="1:3" ht="14.25" hidden="1" customHeight="1">
      <c r="A312" s="38">
        <f>祝日!A312</f>
        <v>43768</v>
      </c>
      <c r="B312" s="3"/>
      <c r="C312" s="3" t="str">
        <f t="shared" si="10"/>
        <v/>
      </c>
    </row>
    <row r="313" spans="1:3" ht="14.25" hidden="1" customHeight="1">
      <c r="A313" s="38">
        <f>祝日!A313</f>
        <v>43769</v>
      </c>
      <c r="B313" s="3"/>
      <c r="C313" s="3" t="str">
        <f t="shared" si="10"/>
        <v/>
      </c>
    </row>
    <row r="314" spans="1:3" ht="14.25" hidden="1" customHeight="1">
      <c r="A314" s="38">
        <f>祝日!A314</f>
        <v>43770</v>
      </c>
      <c r="B314" s="3"/>
      <c r="C314" s="3" t="str">
        <f t="shared" ref="C314:C344" si="11">IF(AQ4="","",AQ4)</f>
        <v/>
      </c>
    </row>
    <row r="315" spans="1:3" ht="14.25" hidden="1" customHeight="1">
      <c r="A315" s="38">
        <f>祝日!A315</f>
        <v>43771</v>
      </c>
      <c r="B315" s="3"/>
      <c r="C315" s="3" t="str">
        <f t="shared" si="11"/>
        <v/>
      </c>
    </row>
    <row r="316" spans="1:3" ht="14.25" hidden="1" customHeight="1">
      <c r="A316" s="38">
        <f>祝日!A316</f>
        <v>43772</v>
      </c>
      <c r="B316" s="3"/>
      <c r="C316" s="3" t="str">
        <f t="shared" si="11"/>
        <v>文化の日</v>
      </c>
    </row>
    <row r="317" spans="1:3" ht="14.25" hidden="1" customHeight="1">
      <c r="A317" s="38">
        <f>祝日!A317</f>
        <v>43773</v>
      </c>
      <c r="B317" s="3"/>
      <c r="C317" s="3" t="str">
        <f t="shared" si="11"/>
        <v>振替休日</v>
      </c>
    </row>
    <row r="318" spans="1:3" ht="14.25" hidden="1" customHeight="1">
      <c r="A318" s="38">
        <f>祝日!A318</f>
        <v>43774</v>
      </c>
      <c r="B318" s="3"/>
      <c r="C318" s="3" t="str">
        <f t="shared" si="11"/>
        <v/>
      </c>
    </row>
    <row r="319" spans="1:3" ht="14.25" hidden="1" customHeight="1">
      <c r="A319" s="38">
        <f>祝日!A319</f>
        <v>43775</v>
      </c>
      <c r="B319" s="3"/>
      <c r="C319" s="3" t="str">
        <f t="shared" si="11"/>
        <v/>
      </c>
    </row>
    <row r="320" spans="1:3" ht="14.25" hidden="1" customHeight="1">
      <c r="A320" s="38">
        <f>祝日!A320</f>
        <v>43776</v>
      </c>
      <c r="B320" s="3"/>
      <c r="C320" s="3" t="str">
        <f t="shared" si="11"/>
        <v/>
      </c>
    </row>
    <row r="321" spans="1:3" ht="14.25" hidden="1" customHeight="1">
      <c r="A321" s="38">
        <f>祝日!A321</f>
        <v>43777</v>
      </c>
      <c r="B321" s="3"/>
      <c r="C321" s="3" t="str">
        <f t="shared" si="11"/>
        <v/>
      </c>
    </row>
    <row r="322" spans="1:3" ht="14.25" hidden="1" customHeight="1">
      <c r="A322" s="38">
        <f>祝日!A322</f>
        <v>43778</v>
      </c>
      <c r="B322" s="3"/>
      <c r="C322" s="3" t="str">
        <f t="shared" si="11"/>
        <v/>
      </c>
    </row>
    <row r="323" spans="1:3" ht="14.25" hidden="1" customHeight="1">
      <c r="A323" s="38">
        <f>祝日!A323</f>
        <v>43779</v>
      </c>
      <c r="B323" s="3"/>
      <c r="C323" s="3" t="str">
        <f t="shared" si="11"/>
        <v/>
      </c>
    </row>
    <row r="324" spans="1:3" ht="14.25" hidden="1" customHeight="1">
      <c r="A324" s="38">
        <f>祝日!A324</f>
        <v>43780</v>
      </c>
      <c r="B324" s="3"/>
      <c r="C324" s="3" t="str">
        <f t="shared" si="11"/>
        <v/>
      </c>
    </row>
    <row r="325" spans="1:3" ht="14.25" hidden="1" customHeight="1">
      <c r="A325" s="38">
        <f>祝日!A325</f>
        <v>43781</v>
      </c>
      <c r="B325" s="3"/>
      <c r="C325" s="3" t="str">
        <f t="shared" si="11"/>
        <v/>
      </c>
    </row>
    <row r="326" spans="1:3" ht="14.25" hidden="1" customHeight="1">
      <c r="A326" s="38">
        <f>祝日!A326</f>
        <v>43782</v>
      </c>
      <c r="B326" s="3"/>
      <c r="C326" s="3" t="str">
        <f t="shared" si="11"/>
        <v/>
      </c>
    </row>
    <row r="327" spans="1:3" ht="14.25" hidden="1" customHeight="1">
      <c r="A327" s="38">
        <f>祝日!A327</f>
        <v>43783</v>
      </c>
      <c r="B327" s="3"/>
      <c r="C327" s="3" t="str">
        <f t="shared" si="11"/>
        <v/>
      </c>
    </row>
    <row r="328" spans="1:3" ht="14.25" hidden="1" customHeight="1">
      <c r="A328" s="38">
        <f>祝日!A328</f>
        <v>43784</v>
      </c>
      <c r="B328" s="3"/>
      <c r="C328" s="3" t="str">
        <f t="shared" si="11"/>
        <v/>
      </c>
    </row>
    <row r="329" spans="1:3" ht="14.25" hidden="1" customHeight="1">
      <c r="A329" s="38">
        <f>祝日!A329</f>
        <v>43785</v>
      </c>
      <c r="B329" s="3"/>
      <c r="C329" s="3" t="str">
        <f t="shared" si="11"/>
        <v/>
      </c>
    </row>
    <row r="330" spans="1:3" ht="14.25" hidden="1" customHeight="1">
      <c r="A330" s="38">
        <f>祝日!A330</f>
        <v>43786</v>
      </c>
      <c r="B330" s="3"/>
      <c r="C330" s="3" t="str">
        <f t="shared" si="11"/>
        <v/>
      </c>
    </row>
    <row r="331" spans="1:3" ht="14.25" hidden="1" customHeight="1">
      <c r="A331" s="38">
        <f>祝日!A331</f>
        <v>43787</v>
      </c>
      <c r="B331" s="3"/>
      <c r="C331" s="3" t="str">
        <f t="shared" si="11"/>
        <v/>
      </c>
    </row>
    <row r="332" spans="1:3" ht="14.25" hidden="1" customHeight="1">
      <c r="A332" s="38">
        <f>祝日!A332</f>
        <v>43788</v>
      </c>
      <c r="B332" s="3"/>
      <c r="C332" s="3" t="str">
        <f t="shared" si="11"/>
        <v/>
      </c>
    </row>
    <row r="333" spans="1:3" ht="14.25" hidden="1" customHeight="1">
      <c r="A333" s="38">
        <f>祝日!A333</f>
        <v>43789</v>
      </c>
      <c r="B333" s="3"/>
      <c r="C333" s="3" t="str">
        <f t="shared" si="11"/>
        <v/>
      </c>
    </row>
    <row r="334" spans="1:3" ht="14.25" hidden="1" customHeight="1">
      <c r="A334" s="38">
        <f>祝日!A334</f>
        <v>43790</v>
      </c>
      <c r="B334" s="3"/>
      <c r="C334" s="3" t="str">
        <f t="shared" si="11"/>
        <v/>
      </c>
    </row>
    <row r="335" spans="1:3" ht="14.25" hidden="1" customHeight="1">
      <c r="A335" s="38">
        <f>祝日!A335</f>
        <v>43791</v>
      </c>
      <c r="B335" s="3"/>
      <c r="C335" s="3" t="str">
        <f t="shared" si="11"/>
        <v/>
      </c>
    </row>
    <row r="336" spans="1:3" ht="14.25" hidden="1" customHeight="1">
      <c r="A336" s="38">
        <f>祝日!A336</f>
        <v>43792</v>
      </c>
      <c r="B336" s="3"/>
      <c r="C336" s="3" t="str">
        <f t="shared" si="11"/>
        <v>勤労感謝の日</v>
      </c>
    </row>
    <row r="337" spans="1:4" ht="14.25" hidden="1" customHeight="1">
      <c r="A337" s="38">
        <f>祝日!A337</f>
        <v>43793</v>
      </c>
      <c r="B337" s="3"/>
      <c r="C337" s="3" t="str">
        <f t="shared" si="11"/>
        <v/>
      </c>
    </row>
    <row r="338" spans="1:4" ht="14.25" hidden="1" customHeight="1">
      <c r="A338" s="38">
        <f>祝日!A338</f>
        <v>43794</v>
      </c>
      <c r="B338" s="3"/>
      <c r="C338" s="3" t="str">
        <f t="shared" si="11"/>
        <v/>
      </c>
    </row>
    <row r="339" spans="1:4" ht="14.25" hidden="1" customHeight="1">
      <c r="A339" s="38">
        <f>祝日!A339</f>
        <v>43795</v>
      </c>
      <c r="B339" s="3"/>
      <c r="C339" s="3" t="str">
        <f t="shared" si="11"/>
        <v/>
      </c>
    </row>
    <row r="340" spans="1:4" ht="14.25" hidden="1" customHeight="1">
      <c r="A340" s="38">
        <f>祝日!A340</f>
        <v>43796</v>
      </c>
      <c r="B340" s="3"/>
      <c r="C340" s="3" t="str">
        <f t="shared" si="11"/>
        <v/>
      </c>
    </row>
    <row r="341" spans="1:4" ht="14.25" hidden="1" customHeight="1">
      <c r="A341" s="38">
        <f>祝日!A341</f>
        <v>43797</v>
      </c>
      <c r="B341" s="3"/>
      <c r="C341" s="3" t="str">
        <f t="shared" si="11"/>
        <v/>
      </c>
    </row>
    <row r="342" spans="1:4" ht="14.25" hidden="1" customHeight="1">
      <c r="A342" s="38">
        <f>祝日!A342</f>
        <v>43798</v>
      </c>
      <c r="B342" s="3"/>
      <c r="C342" s="3" t="str">
        <f t="shared" si="11"/>
        <v/>
      </c>
    </row>
    <row r="343" spans="1:4" ht="14.25" hidden="1" customHeight="1">
      <c r="A343" s="38">
        <f>祝日!A343</f>
        <v>43799</v>
      </c>
      <c r="B343" s="3"/>
      <c r="C343" s="3" t="str">
        <f t="shared" si="11"/>
        <v/>
      </c>
    </row>
    <row r="344" spans="1:4" ht="14.25" hidden="1" customHeight="1">
      <c r="A344" s="38" t="str">
        <f>祝日!A344</f>
        <v/>
      </c>
      <c r="B344" s="3"/>
      <c r="C344" s="3" t="str">
        <f t="shared" si="11"/>
        <v/>
      </c>
    </row>
    <row r="345" spans="1:4" ht="14.25" hidden="1" customHeight="1">
      <c r="A345" s="38">
        <f>祝日!A345</f>
        <v>43800</v>
      </c>
      <c r="B345" s="3"/>
      <c r="C345" s="3" t="str">
        <f t="shared" ref="C345:C375" si="12">IF(AU4="","",AU4)</f>
        <v/>
      </c>
      <c r="D345" s="3"/>
    </row>
    <row r="346" spans="1:4" ht="14.25" hidden="1" customHeight="1">
      <c r="A346" s="38">
        <f>祝日!A346</f>
        <v>43801</v>
      </c>
      <c r="B346" s="3"/>
      <c r="C346" s="3" t="str">
        <f t="shared" si="12"/>
        <v/>
      </c>
      <c r="D346" s="3"/>
    </row>
    <row r="347" spans="1:4" ht="14.25" hidden="1" customHeight="1">
      <c r="A347" s="38">
        <f>祝日!A347</f>
        <v>43802</v>
      </c>
      <c r="B347" s="3"/>
      <c r="C347" s="3" t="str">
        <f t="shared" si="12"/>
        <v/>
      </c>
      <c r="D347" s="3"/>
    </row>
    <row r="348" spans="1:4" ht="14.25" hidden="1" customHeight="1">
      <c r="A348" s="38">
        <f>祝日!A348</f>
        <v>43803</v>
      </c>
      <c r="B348" s="3"/>
      <c r="C348" s="3" t="str">
        <f t="shared" si="12"/>
        <v/>
      </c>
      <c r="D348" s="3"/>
    </row>
    <row r="349" spans="1:4" ht="14.25" hidden="1" customHeight="1">
      <c r="A349" s="38">
        <f>祝日!A349</f>
        <v>43804</v>
      </c>
      <c r="B349" s="3"/>
      <c r="C349" s="3" t="str">
        <f t="shared" si="12"/>
        <v/>
      </c>
      <c r="D349" s="3"/>
    </row>
    <row r="350" spans="1:4" ht="14.25" hidden="1" customHeight="1">
      <c r="A350" s="38">
        <f>祝日!A350</f>
        <v>43805</v>
      </c>
      <c r="B350" s="3"/>
      <c r="C350" s="3" t="str">
        <f t="shared" si="12"/>
        <v/>
      </c>
      <c r="D350" s="3"/>
    </row>
    <row r="351" spans="1:4" ht="14.25" hidden="1" customHeight="1">
      <c r="A351" s="38">
        <f>祝日!A351</f>
        <v>43806</v>
      </c>
      <c r="B351" s="3"/>
      <c r="C351" s="3" t="str">
        <f t="shared" si="12"/>
        <v/>
      </c>
      <c r="D351" s="3"/>
    </row>
    <row r="352" spans="1:4" ht="14.25" hidden="1" customHeight="1">
      <c r="A352" s="38">
        <f>祝日!A352</f>
        <v>43807</v>
      </c>
      <c r="B352" s="3"/>
      <c r="C352" s="3" t="str">
        <f t="shared" si="12"/>
        <v/>
      </c>
      <c r="D352" s="3"/>
    </row>
    <row r="353" spans="1:4" ht="14.25" hidden="1" customHeight="1">
      <c r="A353" s="38">
        <f>祝日!A353</f>
        <v>43808</v>
      </c>
      <c r="B353" s="3"/>
      <c r="C353" s="3" t="str">
        <f t="shared" si="12"/>
        <v/>
      </c>
      <c r="D353" s="3"/>
    </row>
    <row r="354" spans="1:4" ht="14.25" hidden="1" customHeight="1">
      <c r="A354" s="38">
        <f>祝日!A354</f>
        <v>43809</v>
      </c>
      <c r="B354" s="3"/>
      <c r="C354" s="3" t="str">
        <f t="shared" si="12"/>
        <v/>
      </c>
      <c r="D354" s="3"/>
    </row>
    <row r="355" spans="1:4" ht="14.25" hidden="1" customHeight="1">
      <c r="A355" s="38">
        <f>祝日!A355</f>
        <v>43810</v>
      </c>
      <c r="B355" s="3"/>
      <c r="C355" s="3" t="str">
        <f t="shared" si="12"/>
        <v/>
      </c>
      <c r="D355" s="3"/>
    </row>
    <row r="356" spans="1:4" ht="14.25" hidden="1" customHeight="1">
      <c r="A356" s="38">
        <f>祝日!A356</f>
        <v>43811</v>
      </c>
      <c r="B356" s="3"/>
      <c r="C356" s="3" t="str">
        <f t="shared" si="12"/>
        <v/>
      </c>
      <c r="D356" s="3"/>
    </row>
    <row r="357" spans="1:4" ht="14.25" hidden="1" customHeight="1">
      <c r="A357" s="38">
        <f>祝日!A357</f>
        <v>43812</v>
      </c>
      <c r="B357" s="3"/>
      <c r="C357" s="3" t="str">
        <f t="shared" si="12"/>
        <v/>
      </c>
      <c r="D357" s="3"/>
    </row>
    <row r="358" spans="1:4" ht="14.25" hidden="1" customHeight="1">
      <c r="A358" s="38">
        <f>祝日!A358</f>
        <v>43813</v>
      </c>
      <c r="B358" s="3"/>
      <c r="C358" s="3" t="str">
        <f t="shared" si="12"/>
        <v/>
      </c>
      <c r="D358" s="3"/>
    </row>
    <row r="359" spans="1:4" ht="14.25" hidden="1" customHeight="1">
      <c r="A359" s="38">
        <f>祝日!A359</f>
        <v>43814</v>
      </c>
      <c r="B359" s="3"/>
      <c r="C359" s="3" t="str">
        <f t="shared" si="12"/>
        <v/>
      </c>
      <c r="D359" s="3"/>
    </row>
    <row r="360" spans="1:4" ht="14.25" hidden="1" customHeight="1">
      <c r="A360" s="38">
        <f>祝日!A360</f>
        <v>43815</v>
      </c>
      <c r="B360" s="3"/>
      <c r="C360" s="3" t="str">
        <f t="shared" si="12"/>
        <v/>
      </c>
      <c r="D360" s="3"/>
    </row>
    <row r="361" spans="1:4" ht="14.25" hidden="1" customHeight="1">
      <c r="A361" s="38">
        <f>祝日!A361</f>
        <v>43816</v>
      </c>
      <c r="B361" s="3"/>
      <c r="C361" s="3" t="str">
        <f t="shared" si="12"/>
        <v/>
      </c>
      <c r="D361" s="3"/>
    </row>
    <row r="362" spans="1:4" ht="14.25" hidden="1" customHeight="1">
      <c r="A362" s="38">
        <f>祝日!A362</f>
        <v>43817</v>
      </c>
      <c r="B362" s="3"/>
      <c r="C362" s="3" t="str">
        <f t="shared" si="12"/>
        <v/>
      </c>
      <c r="D362" s="3"/>
    </row>
    <row r="363" spans="1:4" ht="14.25" hidden="1" customHeight="1">
      <c r="A363" s="38">
        <f>祝日!A363</f>
        <v>43818</v>
      </c>
      <c r="B363" s="3"/>
      <c r="C363" s="3" t="str">
        <f t="shared" si="12"/>
        <v/>
      </c>
      <c r="D363" s="3"/>
    </row>
    <row r="364" spans="1:4" ht="14.25" hidden="1" customHeight="1">
      <c r="A364" s="38">
        <f>祝日!A364</f>
        <v>43819</v>
      </c>
      <c r="B364" s="3"/>
      <c r="C364" s="3" t="str">
        <f t="shared" si="12"/>
        <v/>
      </c>
      <c r="D364" s="3"/>
    </row>
    <row r="365" spans="1:4" ht="14.25" hidden="1" customHeight="1">
      <c r="A365" s="38">
        <f>祝日!A365</f>
        <v>43820</v>
      </c>
      <c r="B365" s="3"/>
      <c r="C365" s="3" t="str">
        <f t="shared" si="12"/>
        <v/>
      </c>
      <c r="D365" s="3"/>
    </row>
    <row r="366" spans="1:4" ht="14.25" hidden="1" customHeight="1">
      <c r="A366" s="38">
        <f>祝日!A366</f>
        <v>43821</v>
      </c>
      <c r="B366" s="3"/>
      <c r="C366" s="3" t="str">
        <f t="shared" si="12"/>
        <v/>
      </c>
      <c r="D366" s="3"/>
    </row>
    <row r="367" spans="1:4" ht="14.25" hidden="1" customHeight="1">
      <c r="A367" s="38">
        <f>祝日!A367</f>
        <v>43822</v>
      </c>
      <c r="B367" s="3"/>
      <c r="C367" s="3" t="str">
        <f t="shared" si="12"/>
        <v/>
      </c>
      <c r="D367" s="3"/>
    </row>
    <row r="368" spans="1:4" ht="14.25" hidden="1" customHeight="1">
      <c r="A368" s="38">
        <f>祝日!A368</f>
        <v>43823</v>
      </c>
      <c r="B368" s="3"/>
      <c r="C368" s="3" t="str">
        <f t="shared" si="12"/>
        <v/>
      </c>
      <c r="D368" s="3"/>
    </row>
    <row r="369" spans="1:4" ht="14.25" hidden="1" customHeight="1">
      <c r="A369" s="38">
        <f>祝日!A369</f>
        <v>43824</v>
      </c>
      <c r="B369" s="3"/>
      <c r="C369" s="3" t="str">
        <f t="shared" si="12"/>
        <v/>
      </c>
      <c r="D369" s="3"/>
    </row>
    <row r="370" spans="1:4" ht="14.25" hidden="1" customHeight="1">
      <c r="A370" s="38">
        <f>祝日!A370</f>
        <v>43825</v>
      </c>
      <c r="C370" s="3" t="str">
        <f t="shared" si="12"/>
        <v/>
      </c>
      <c r="D370" s="3"/>
    </row>
    <row r="371" spans="1:4" ht="14.25" hidden="1" customHeight="1">
      <c r="A371" s="38">
        <f>祝日!A371</f>
        <v>43826</v>
      </c>
      <c r="C371" s="3" t="str">
        <f t="shared" si="12"/>
        <v/>
      </c>
      <c r="D371" s="3"/>
    </row>
    <row r="372" spans="1:4" ht="14.25" hidden="1" customHeight="1">
      <c r="A372" s="38">
        <f>祝日!A372</f>
        <v>43827</v>
      </c>
      <c r="C372" s="3" t="str">
        <f t="shared" si="12"/>
        <v/>
      </c>
      <c r="D372" s="3"/>
    </row>
    <row r="373" spans="1:4" ht="14.25" hidden="1" customHeight="1">
      <c r="A373" s="38">
        <f>祝日!A373</f>
        <v>43828</v>
      </c>
      <c r="C373" s="3" t="str">
        <f t="shared" si="12"/>
        <v/>
      </c>
      <c r="D373" s="3"/>
    </row>
    <row r="374" spans="1:4" ht="14.25" hidden="1" customHeight="1">
      <c r="A374" s="38">
        <f>祝日!A374</f>
        <v>43829</v>
      </c>
      <c r="C374" s="3" t="str">
        <f t="shared" si="12"/>
        <v/>
      </c>
      <c r="D374" s="3"/>
    </row>
    <row r="375" spans="1:4" ht="14.25" hidden="1" customHeight="1">
      <c r="A375" s="38">
        <f>祝日!A375</f>
        <v>43830</v>
      </c>
      <c r="C375" s="3" t="str">
        <f t="shared" si="12"/>
        <v/>
      </c>
      <c r="D375" s="3"/>
    </row>
    <row r="376" spans="1:4" ht="14.25" customHeight="1">
      <c r="A376" s="39"/>
    </row>
    <row r="377" spans="1:4" ht="14.25" customHeight="1">
      <c r="A377" s="39"/>
    </row>
    <row r="378" spans="1:4" ht="14.25" customHeight="1">
      <c r="A378" s="39"/>
    </row>
    <row r="379" spans="1:4" ht="14.25" customHeight="1">
      <c r="A379" s="39"/>
    </row>
    <row r="380" spans="1:4" ht="14.25" customHeight="1">
      <c r="A380" s="39"/>
    </row>
    <row r="381" spans="1:4" ht="14.25" customHeight="1">
      <c r="A381" s="39"/>
    </row>
    <row r="382" spans="1:4" ht="14.25" customHeight="1">
      <c r="A382" s="39"/>
    </row>
    <row r="383" spans="1:4" ht="14.25" customHeight="1">
      <c r="A383" s="39"/>
    </row>
    <row r="384" spans="1:4" ht="14.25" customHeight="1">
      <c r="A384" s="39"/>
    </row>
    <row r="385" spans="1:1" ht="14.25" customHeight="1">
      <c r="A385" s="39"/>
    </row>
    <row r="386" spans="1:1" ht="14.25" customHeight="1">
      <c r="A386" s="39"/>
    </row>
    <row r="387" spans="1:1" ht="14.25" customHeight="1">
      <c r="A387" s="39"/>
    </row>
    <row r="388" spans="1:1" ht="14.25" customHeight="1">
      <c r="A388" s="39"/>
    </row>
    <row r="389" spans="1:1" ht="14.25" customHeight="1">
      <c r="A389" s="39"/>
    </row>
    <row r="390" spans="1:1" ht="14.25" customHeight="1">
      <c r="A390" s="39"/>
    </row>
    <row r="391" spans="1:1" ht="14.25" customHeight="1">
      <c r="A391" s="39"/>
    </row>
    <row r="392" spans="1:1" ht="14.25" customHeight="1">
      <c r="A392" s="39"/>
    </row>
    <row r="393" spans="1:1" ht="14.25" customHeight="1">
      <c r="A393" s="39"/>
    </row>
    <row r="394" spans="1:1" ht="14.25" customHeight="1">
      <c r="A394" s="39"/>
    </row>
    <row r="395" spans="1:1" ht="14.25" customHeight="1">
      <c r="A395" s="39"/>
    </row>
    <row r="396" spans="1:1" ht="14.25" customHeight="1">
      <c r="A396" s="39"/>
    </row>
    <row r="397" spans="1:1" ht="14.25" customHeight="1">
      <c r="A397" s="39"/>
    </row>
    <row r="398" spans="1:1" ht="14.25" customHeight="1">
      <c r="A398" s="39"/>
    </row>
    <row r="399" spans="1:1" ht="14.25" customHeight="1">
      <c r="A399" s="39"/>
    </row>
    <row r="400" spans="1:1" ht="14.25" customHeight="1">
      <c r="A400" s="39"/>
    </row>
    <row r="401" spans="1:1" ht="14.25" customHeight="1">
      <c r="A401" s="39"/>
    </row>
    <row r="402" spans="1:1" ht="14.25" customHeight="1">
      <c r="A402" s="39"/>
    </row>
  </sheetData>
  <sheetProtection selectLockedCells="1"/>
  <mergeCells count="24">
    <mergeCell ref="Q2:T2"/>
    <mergeCell ref="Y2:AB2"/>
    <mergeCell ref="AO2:AR2"/>
    <mergeCell ref="AS2:AV2"/>
    <mergeCell ref="Q1:T1"/>
    <mergeCell ref="U1:X1"/>
    <mergeCell ref="Y1:AB1"/>
    <mergeCell ref="AC1:AF1"/>
    <mergeCell ref="AG1:AJ1"/>
    <mergeCell ref="AK1:AN1"/>
    <mergeCell ref="AO1:AR1"/>
    <mergeCell ref="AS1:AV1"/>
    <mergeCell ref="AG2:AJ2"/>
    <mergeCell ref="AK2:AN2"/>
    <mergeCell ref="U2:X2"/>
    <mergeCell ref="AC2:AF2"/>
    <mergeCell ref="A1:D1"/>
    <mergeCell ref="E1:H1"/>
    <mergeCell ref="I1:L1"/>
    <mergeCell ref="M1:P1"/>
    <mergeCell ref="A2:D2"/>
    <mergeCell ref="I2:L2"/>
    <mergeCell ref="E2:H2"/>
    <mergeCell ref="M2:P2"/>
  </mergeCells>
  <phoneticPr fontId="1"/>
  <conditionalFormatting sqref="E4:E32 A36:A375 A4:A34">
    <cfRule type="expression" dxfId="89" priority="74">
      <formula>B4=2</formula>
    </cfRule>
    <cfRule type="expression" dxfId="88" priority="75">
      <formula>B4=1</formula>
    </cfRule>
  </conditionalFormatting>
  <conditionalFormatting sqref="I5:I32">
    <cfRule type="expression" dxfId="87" priority="72">
      <formula>J5=2</formula>
    </cfRule>
    <cfRule type="expression" dxfId="86" priority="73">
      <formula>J5=1</formula>
    </cfRule>
  </conditionalFormatting>
  <conditionalFormatting sqref="M5:M32">
    <cfRule type="expression" dxfId="85" priority="70">
      <formula>N5=2</formula>
    </cfRule>
    <cfRule type="expression" dxfId="84" priority="71">
      <formula>N5=1</formula>
    </cfRule>
  </conditionalFormatting>
  <conditionalFormatting sqref="Q5:Q32">
    <cfRule type="expression" dxfId="83" priority="68">
      <formula>R5=2</formula>
    </cfRule>
    <cfRule type="expression" dxfId="82" priority="69">
      <formula>R5=1</formula>
    </cfRule>
  </conditionalFormatting>
  <conditionalFormatting sqref="U5:U32">
    <cfRule type="expression" dxfId="81" priority="66">
      <formula>V5=2</formula>
    </cfRule>
    <cfRule type="expression" dxfId="80" priority="67">
      <formula>V5=1</formula>
    </cfRule>
  </conditionalFormatting>
  <conditionalFormatting sqref="Y5:Y32">
    <cfRule type="expression" dxfId="79" priority="64">
      <formula>Z5=2</formula>
    </cfRule>
    <cfRule type="expression" dxfId="78" priority="65">
      <formula>Z5=1</formula>
    </cfRule>
  </conditionalFormatting>
  <conditionalFormatting sqref="AC5:AC32">
    <cfRule type="expression" dxfId="77" priority="62">
      <formula>AD5=2</formula>
    </cfRule>
    <cfRule type="expression" dxfId="76" priority="63">
      <formula>AD5=1</formula>
    </cfRule>
  </conditionalFormatting>
  <conditionalFormatting sqref="AG5:AG32">
    <cfRule type="expression" dxfId="75" priority="60">
      <formula>AH5=2</formula>
    </cfRule>
    <cfRule type="expression" dxfId="74" priority="61">
      <formula>AH5=1</formula>
    </cfRule>
  </conditionalFormatting>
  <conditionalFormatting sqref="AK5:AK32">
    <cfRule type="expression" dxfId="73" priority="58">
      <formula>AL5=2</formula>
    </cfRule>
    <cfRule type="expression" dxfId="72" priority="59">
      <formula>AL5=1</formula>
    </cfRule>
  </conditionalFormatting>
  <conditionalFormatting sqref="AO5:AO32">
    <cfRule type="expression" dxfId="71" priority="56">
      <formula>AP5=2</formula>
    </cfRule>
    <cfRule type="expression" dxfId="70" priority="57">
      <formula>AP5=1</formula>
    </cfRule>
  </conditionalFormatting>
  <conditionalFormatting sqref="AS5:AS32">
    <cfRule type="expression" dxfId="69" priority="54">
      <formula>AT5=2</formula>
    </cfRule>
    <cfRule type="expression" dxfId="68" priority="55">
      <formula>AT5=1</formula>
    </cfRule>
  </conditionalFormatting>
  <conditionalFormatting sqref="I4">
    <cfRule type="expression" dxfId="67" priority="52">
      <formula>J4=2</formula>
    </cfRule>
    <cfRule type="expression" dxfId="66" priority="53">
      <formula>J4=1</formula>
    </cfRule>
  </conditionalFormatting>
  <conditionalFormatting sqref="M4">
    <cfRule type="expression" dxfId="65" priority="50">
      <formula>N4=2</formula>
    </cfRule>
    <cfRule type="expression" dxfId="64" priority="51">
      <formula>N4=1</formula>
    </cfRule>
  </conditionalFormatting>
  <conditionalFormatting sqref="Q4">
    <cfRule type="expression" dxfId="63" priority="48">
      <formula>R4=2</formula>
    </cfRule>
    <cfRule type="expression" dxfId="62" priority="49">
      <formula>R4=1</formula>
    </cfRule>
  </conditionalFormatting>
  <conditionalFormatting sqref="U4">
    <cfRule type="expression" dxfId="61" priority="46">
      <formula>V4=2</formula>
    </cfRule>
    <cfRule type="expression" dxfId="60" priority="47">
      <formula>V4=1</formula>
    </cfRule>
  </conditionalFormatting>
  <conditionalFormatting sqref="Y4">
    <cfRule type="expression" dxfId="59" priority="44">
      <formula>Z4=2</formula>
    </cfRule>
    <cfRule type="expression" dxfId="58" priority="45">
      <formula>Z4=1</formula>
    </cfRule>
  </conditionalFormatting>
  <conditionalFormatting sqref="AC4">
    <cfRule type="expression" dxfId="57" priority="42">
      <formula>AD4=2</formula>
    </cfRule>
    <cfRule type="expression" dxfId="56" priority="43">
      <formula>AD4=1</formula>
    </cfRule>
  </conditionalFormatting>
  <conditionalFormatting sqref="AG4">
    <cfRule type="expression" dxfId="55" priority="40">
      <formula>AH4=2</formula>
    </cfRule>
    <cfRule type="expression" dxfId="54" priority="41">
      <formula>AH4=1</formula>
    </cfRule>
  </conditionalFormatting>
  <conditionalFormatting sqref="AK4">
    <cfRule type="expression" dxfId="53" priority="38">
      <formula>AL4=2</formula>
    </cfRule>
    <cfRule type="expression" dxfId="52" priority="39">
      <formula>AL4=1</formula>
    </cfRule>
  </conditionalFormatting>
  <conditionalFormatting sqref="AO4">
    <cfRule type="expression" dxfId="51" priority="36">
      <formula>AP4=2</formula>
    </cfRule>
    <cfRule type="expression" dxfId="50" priority="37">
      <formula>AP4=1</formula>
    </cfRule>
  </conditionalFormatting>
  <conditionalFormatting sqref="AS4">
    <cfRule type="expression" dxfId="49" priority="34">
      <formula>AT4=2</formula>
    </cfRule>
    <cfRule type="expression" dxfId="48" priority="35">
      <formula>AT4=1</formula>
    </cfRule>
  </conditionalFormatting>
  <conditionalFormatting sqref="AS33:AS34">
    <cfRule type="expression" dxfId="47" priority="12">
      <formula>AT33=2</formula>
    </cfRule>
    <cfRule type="expression" dxfId="46" priority="13">
      <formula>AT33=1</formula>
    </cfRule>
  </conditionalFormatting>
  <conditionalFormatting sqref="E33:E34">
    <cfRule type="expression" dxfId="45" priority="32">
      <formula>F33=2</formula>
    </cfRule>
    <cfRule type="expression" dxfId="44" priority="33">
      <formula>F33=1</formula>
    </cfRule>
  </conditionalFormatting>
  <conditionalFormatting sqref="I33:I34">
    <cfRule type="expression" dxfId="43" priority="30">
      <formula>J33=2</formula>
    </cfRule>
    <cfRule type="expression" dxfId="42" priority="31">
      <formula>J33=1</formula>
    </cfRule>
  </conditionalFormatting>
  <conditionalFormatting sqref="M33:M34">
    <cfRule type="expression" dxfId="41" priority="28">
      <formula>N33=2</formula>
    </cfRule>
    <cfRule type="expression" dxfId="40" priority="29">
      <formula>N33=1</formula>
    </cfRule>
  </conditionalFormatting>
  <conditionalFormatting sqref="Q33:Q34">
    <cfRule type="expression" dxfId="39" priority="26">
      <formula>R33=2</formula>
    </cfRule>
    <cfRule type="expression" dxfId="38" priority="27">
      <formula>R33=1</formula>
    </cfRule>
  </conditionalFormatting>
  <conditionalFormatting sqref="U33:U34">
    <cfRule type="expression" dxfId="37" priority="24">
      <formula>V33=2</formula>
    </cfRule>
    <cfRule type="expression" dxfId="36" priority="25">
      <formula>V33=1</formula>
    </cfRule>
  </conditionalFormatting>
  <conditionalFormatting sqref="Y33:Y34">
    <cfRule type="expression" dxfId="35" priority="22">
      <formula>Z33=2</formula>
    </cfRule>
    <cfRule type="expression" dxfId="34" priority="23">
      <formula>Z33=1</formula>
    </cfRule>
  </conditionalFormatting>
  <conditionalFormatting sqref="AC33:AC34">
    <cfRule type="expression" dxfId="33" priority="20">
      <formula>AD33=2</formula>
    </cfRule>
    <cfRule type="expression" dxfId="32" priority="21">
      <formula>AD33=1</formula>
    </cfRule>
  </conditionalFormatting>
  <conditionalFormatting sqref="AG33:AG34">
    <cfRule type="expression" dxfId="31" priority="18">
      <formula>AH33=2</formula>
    </cfRule>
    <cfRule type="expression" dxfId="30" priority="19">
      <formula>AH33=1</formula>
    </cfRule>
  </conditionalFormatting>
  <conditionalFormatting sqref="AK33:AK34">
    <cfRule type="expression" dxfId="29" priority="16">
      <formula>AL33=2</formula>
    </cfRule>
    <cfRule type="expression" dxfId="28" priority="17">
      <formula>AL33=1</formula>
    </cfRule>
  </conditionalFormatting>
  <conditionalFormatting sqref="AO33:AO34">
    <cfRule type="expression" dxfId="27" priority="14">
      <formula>AP33=2</formula>
    </cfRule>
    <cfRule type="expression" dxfId="26" priority="15">
      <formula>AP33=1</formula>
    </cfRule>
  </conditionalFormatting>
  <conditionalFormatting sqref="A35">
    <cfRule type="expression" dxfId="25" priority="518">
      <formula>C35=2</formula>
    </cfRule>
    <cfRule type="expression" dxfId="24" priority="519">
      <formula>C35=1</formula>
    </cfRule>
  </conditionalFormatting>
  <conditionalFormatting sqref="E1:H1">
    <cfRule type="expression" dxfId="23" priority="11">
      <formula>A1=E1</formula>
    </cfRule>
  </conditionalFormatting>
  <conditionalFormatting sqref="I1:L1">
    <cfRule type="expression" dxfId="22" priority="10">
      <formula>E1=I1</formula>
    </cfRule>
  </conditionalFormatting>
  <conditionalFormatting sqref="M1:P1">
    <cfRule type="expression" dxfId="21" priority="9">
      <formula>I1=M1</formula>
    </cfRule>
  </conditionalFormatting>
  <conditionalFormatting sqref="Q1:T1">
    <cfRule type="expression" dxfId="20" priority="8">
      <formula>M1=Q1</formula>
    </cfRule>
  </conditionalFormatting>
  <conditionalFormatting sqref="U1:X1">
    <cfRule type="expression" dxfId="19" priority="7">
      <formula>Q1=U1</formula>
    </cfRule>
  </conditionalFormatting>
  <conditionalFormatting sqref="Y1:AB1">
    <cfRule type="expression" dxfId="18" priority="6">
      <formula>U1=Y1</formula>
    </cfRule>
  </conditionalFormatting>
  <conditionalFormatting sqref="AC1:AF1">
    <cfRule type="expression" dxfId="17" priority="5">
      <formula>Y1=AC1</formula>
    </cfRule>
  </conditionalFormatting>
  <conditionalFormatting sqref="AG1:AJ1">
    <cfRule type="expression" dxfId="16" priority="4">
      <formula>AC1=AG1</formula>
    </cfRule>
  </conditionalFormatting>
  <conditionalFormatting sqref="AK1:AN1">
    <cfRule type="expression" dxfId="15" priority="3">
      <formula>AG1=AK1</formula>
    </cfRule>
  </conditionalFormatting>
  <conditionalFormatting sqref="AO1:AR1">
    <cfRule type="expression" dxfId="14" priority="2">
      <formula>AK1=AO1</formula>
    </cfRule>
  </conditionalFormatting>
  <conditionalFormatting sqref="AS1:AV1">
    <cfRule type="expression" dxfId="13" priority="1">
      <formula>AO1=AS1</formula>
    </cfRule>
  </conditionalFormatting>
  <pageMargins left="0.25" right="0.25" top="0.75" bottom="0.75" header="0.3" footer="0.3"/>
  <pageSetup paperSize="261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40" zoomScaleNormal="40" zoomScaleSheetLayoutView="40" zoomScalePageLayoutView="50" workbookViewId="0">
      <selection activeCell="A2" sqref="A2:N2"/>
    </sheetView>
  </sheetViews>
  <sheetFormatPr defaultColWidth="6.88671875" defaultRowHeight="13.2"/>
  <cols>
    <col min="1" max="16384" width="6.88671875" style="13"/>
  </cols>
  <sheetData>
    <row r="1" spans="1:168" ht="22.5" customHeight="1">
      <c r="A1" s="143"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ht="52.5" customHeight="1">
      <c r="A2" s="144">
        <f>A1</f>
        <v>43466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>
        <f>O1</f>
        <v>43497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>
        <f>AC1</f>
        <v>43525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>
        <f>AQ1</f>
        <v>43556</v>
      </c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>
        <f>BE1</f>
        <v>43586</v>
      </c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>
        <f>BS1</f>
        <v>43617</v>
      </c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>
        <f>CG1</f>
        <v>43647</v>
      </c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>
        <f>CU1</f>
        <v>43678</v>
      </c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>
        <f>DI1</f>
        <v>43709</v>
      </c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>
        <f>DW1</f>
        <v>43739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>
        <f>EK1</f>
        <v>43770</v>
      </c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>
        <f>EY1</f>
        <v>43800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55" customFormat="1" ht="115.8" customHeight="1">
      <c r="A5" s="43" t="str">
        <f>IF(WEEKDAY(A1,1)=1,A1,"")</f>
        <v/>
      </c>
      <c r="B5" s="44" t="str">
        <f>IF(VLOOKUP(A5,スケジュール設定!$A$4:$C$375,3,FALSE)=0,"",VLOOKUP(A5,スケジュール設定!$A$4:$C$375,3,FALSE))</f>
        <v/>
      </c>
      <c r="C5" s="43" t="str">
        <f>IF(A5&lt;&gt;"",A5+1,IF(WEEKDAY(A1,1)=2,A1,""))</f>
        <v/>
      </c>
      <c r="D5" s="44" t="str">
        <f>IF(VLOOKUP(C5,スケジュール設定!$A$4:$C$375,3,FALSE)=0,"",VLOOKUP(C5,スケジュール設定!$A$4:$C$375,3,FALSE))</f>
        <v/>
      </c>
      <c r="E5" s="43">
        <f>IF(C5&lt;&gt;"",C5+1,IF(WEEKDAY(A1,1)=3,A1,""))</f>
        <v>43466</v>
      </c>
      <c r="F5" s="44" t="str">
        <f>IF(VLOOKUP(E5,スケジュール設定!$A$4:$C$375,3,FALSE)=0,"",VLOOKUP(E5,スケジュール設定!$A$4:$C$375,3,FALSE))</f>
        <v>元日</v>
      </c>
      <c r="G5" s="43">
        <f>IF(E5&lt;&gt;"",E5+1,IF(WEEKDAY(A1,1)=4,A1,""))</f>
        <v>43467</v>
      </c>
      <c r="H5" s="44" t="str">
        <f>IF(VLOOKUP(G5,スケジュール設定!$A$4:$C$375,3,FALSE)=0,"",VLOOKUP(G5,スケジュール設定!$A$4:$C$375,3,FALSE))</f>
        <v/>
      </c>
      <c r="I5" s="43">
        <f>IF(G5&lt;&gt;"",G5+1,IF(WEEKDAY(A1,1)=5,A1,""))</f>
        <v>43468</v>
      </c>
      <c r="J5" s="44" t="str">
        <f>IF(VLOOKUP(I5,スケジュール設定!$A$4:$C$375,3,FALSE)=0,"",VLOOKUP(I5,スケジュール設定!$A$4:$C$375,3,FALSE))</f>
        <v/>
      </c>
      <c r="K5" s="43">
        <f>IF(I5&lt;&gt;"",I5+1,IF(WEEKDAY(A1,1)=6,A1,""))</f>
        <v>43469</v>
      </c>
      <c r="L5" s="44" t="str">
        <f>IF(VLOOKUP(K5,スケジュール設定!$A$4:$C$375,3,FALSE)=0,"",VLOOKUP(K5,スケジュール設定!$A$4:$C$375,3,FALSE))</f>
        <v/>
      </c>
      <c r="M5" s="45">
        <f>IF(K5&lt;&gt;"",K5+1,IF(WEEKDAY(A1,1)=7,A1,""))</f>
        <v>43470</v>
      </c>
      <c r="N5" s="44" t="str">
        <f>IF(VLOOKUP(M5,スケジュール設定!$A$4:$C$375,3,FALSE)=0,"",VLOOKUP(M5,スケジュール設定!$A$4:$C$375,3,FALSE))</f>
        <v/>
      </c>
      <c r="O5" s="43" t="str">
        <f>IF(WEEKDAY(O1,1)=1,O1,"")</f>
        <v/>
      </c>
      <c r="P5" s="44" t="str">
        <f>IF(VLOOKUP(O5,スケジュール設定!$A$4:$C$375,3,FALSE)=0,"",VLOOKUP(O5,スケジュール設定!$A$4:$C$375,3,FALSE))</f>
        <v/>
      </c>
      <c r="Q5" s="43" t="str">
        <f>IF(O5&lt;&gt;"",O5+1,IF(WEEKDAY(O1,1)=2,O1,""))</f>
        <v/>
      </c>
      <c r="R5" s="44" t="str">
        <f>IF(VLOOKUP(Q5,スケジュール設定!$A$4:$C$375,3,FALSE)=0,"",VLOOKUP(Q5,スケジュール設定!$A$4:$C$375,3,FALSE))</f>
        <v/>
      </c>
      <c r="S5" s="43" t="str">
        <f>IF(Q5&lt;&gt;"",Q5+1,IF(WEEKDAY(O1,1)=3,O1,""))</f>
        <v/>
      </c>
      <c r="T5" s="44" t="str">
        <f>IF(VLOOKUP(S5,スケジュール設定!$A$4:$C$375,3,FALSE)=0,"",VLOOKUP(S5,スケジュール設定!$A$4:$C$375,3,FALSE))</f>
        <v/>
      </c>
      <c r="U5" s="43" t="str">
        <f>IF(S5&lt;&gt;"",S5+1,IF(WEEKDAY(O1,1)=4,O1,""))</f>
        <v/>
      </c>
      <c r="V5" s="44" t="str">
        <f>IF(VLOOKUP(U5,スケジュール設定!$A$4:$C$375,3,FALSE)=0,"",VLOOKUP(U5,スケジュール設定!$A$4:$C$375,3,FALSE))</f>
        <v/>
      </c>
      <c r="W5" s="43" t="str">
        <f>IF(U5&lt;&gt;"",U5+1,IF(WEEKDAY(O1,1)=5,O1,""))</f>
        <v/>
      </c>
      <c r="X5" s="44" t="str">
        <f>IF(VLOOKUP(W5,スケジュール設定!$A$4:$C$375,3,FALSE)=0,"",VLOOKUP(W5,スケジュール設定!$A$4:$C$375,3,FALSE))</f>
        <v/>
      </c>
      <c r="Y5" s="43">
        <f>IF(W5&lt;&gt;"",W5+1,IF(WEEKDAY(O1,1)=6,O1,""))</f>
        <v>43497</v>
      </c>
      <c r="Z5" s="44" t="str">
        <f>IF(VLOOKUP(Y5,スケジュール設定!$A$4:$C$375,3,FALSE)=0,"",VLOOKUP(Y5,スケジュール設定!$A$4:$C$375,3,FALSE))</f>
        <v/>
      </c>
      <c r="AA5" s="45">
        <f>IF(Y5&lt;&gt;"",Y5+1,IF(WEEKDAY(O1,1)=7,O1,""))</f>
        <v>43498</v>
      </c>
      <c r="AB5" s="44" t="str">
        <f>IF(VLOOKUP(AA5,スケジュール設定!$A$4:$C$375,3,FALSE)=0,"",VLOOKUP(AA5,スケジュール設定!$A$4:$C$375,3,FALSE))</f>
        <v/>
      </c>
      <c r="AC5" s="43" t="str">
        <f>IF(WEEKDAY(AC1,1)=1,AC1,"")</f>
        <v/>
      </c>
      <c r="AD5" s="44" t="str">
        <f>IF(VLOOKUP(AC5,スケジュール設定!$A$4:$C$375,3,FALSE)=0,"",VLOOKUP(AC5,スケジュール設定!$A$4:$C$375,3,FALSE))</f>
        <v/>
      </c>
      <c r="AE5" s="43" t="str">
        <f>IF(AC5&lt;&gt;"",AC5+1,IF(WEEKDAY(AC1,1)=2,AC1,""))</f>
        <v/>
      </c>
      <c r="AF5" s="44" t="str">
        <f>IF(VLOOKUP(AE5,スケジュール設定!$A$4:$C$375,3,FALSE)=0,"",VLOOKUP(AE5,スケジュール設定!$A$4:$C$375,3,FALSE))</f>
        <v/>
      </c>
      <c r="AG5" s="43" t="str">
        <f>IF(AE5&lt;&gt;"",AE5+1,IF(WEEKDAY(AC1,1)=3,AC1,""))</f>
        <v/>
      </c>
      <c r="AH5" s="44" t="str">
        <f>IF(VLOOKUP(AG5,スケジュール設定!$A$4:$C$375,3,FALSE)=0,"",VLOOKUP(AG5,スケジュール設定!$A$4:$C$375,3,FALSE))</f>
        <v/>
      </c>
      <c r="AI5" s="43" t="str">
        <f>IF(AG5&lt;&gt;"",AG5+1,IF(WEEKDAY(AC1,1)=4,AC1,""))</f>
        <v/>
      </c>
      <c r="AJ5" s="44" t="str">
        <f>IF(VLOOKUP(AI5,スケジュール設定!$A$4:$C$375,3,FALSE)=0,"",VLOOKUP(AI5,スケジュール設定!$A$4:$C$375,3,FALSE))</f>
        <v/>
      </c>
      <c r="AK5" s="43" t="str">
        <f>IF(AI5&lt;&gt;"",AI5+1,IF(WEEKDAY(AC1,1)=5,AC1,""))</f>
        <v/>
      </c>
      <c r="AL5" s="44" t="str">
        <f>IF(VLOOKUP(AK5,スケジュール設定!$A$4:$C$375,3,FALSE)=0,"",VLOOKUP(AK5,スケジュール設定!$A$4:$C$375,3,FALSE))</f>
        <v/>
      </c>
      <c r="AM5" s="43">
        <f>IF(AK5&lt;&gt;"",AK5+1,IF(WEEKDAY(AC1,1)=6,AC1,""))</f>
        <v>43525</v>
      </c>
      <c r="AN5" s="44" t="str">
        <f>IF(VLOOKUP(AM5,スケジュール設定!$A$4:$C$375,3,FALSE)=0,"",VLOOKUP(AM5,スケジュール設定!$A$4:$C$375,3,FALSE))</f>
        <v/>
      </c>
      <c r="AO5" s="45">
        <f>IF(AM5&lt;&gt;"",AM5+1,IF(WEEKDAY(AC1,1)=7,AC1,""))</f>
        <v>43526</v>
      </c>
      <c r="AP5" s="44" t="str">
        <f>IF(VLOOKUP(AO5,スケジュール設定!$A$4:$C$375,3,FALSE)=0,"",VLOOKUP(AO5,スケジュール設定!$A$4:$C$375,3,FALSE))</f>
        <v/>
      </c>
      <c r="AQ5" s="43" t="str">
        <f>IF(WEEKDAY(AQ1,1)=1,AQ1,"")</f>
        <v/>
      </c>
      <c r="AR5" s="44" t="str">
        <f>IF(VLOOKUP(AQ5,スケジュール設定!$A$4:$C$375,3,FALSE)=0,"",VLOOKUP(AQ5,スケジュール設定!$A$4:$C$375,3,FALSE))</f>
        <v/>
      </c>
      <c r="AS5" s="43">
        <f>IF(AQ5&lt;&gt;"",AQ5+1,IF(WEEKDAY(AQ1,1)=2,AQ1,""))</f>
        <v>43556</v>
      </c>
      <c r="AT5" s="44" t="str">
        <f>IF(VLOOKUP(AS5,スケジュール設定!$A$4:$C$375,3,FALSE)=0,"",VLOOKUP(AS5,スケジュール設定!$A$4:$C$375,3,FALSE))</f>
        <v/>
      </c>
      <c r="AU5" s="43">
        <f>IF(AS5&lt;&gt;"",AS5+1,IF(WEEKDAY(AQ1,1)=3,AQ1,""))</f>
        <v>43557</v>
      </c>
      <c r="AV5" s="44" t="str">
        <f>IF(VLOOKUP(AU5,スケジュール設定!$A$4:$C$375,3,FALSE)=0,"",VLOOKUP(AU5,スケジュール設定!$A$4:$C$375,3,FALSE))</f>
        <v/>
      </c>
      <c r="AW5" s="43">
        <f>IF(AU5&lt;&gt;"",AU5+1,IF(WEEKDAY(AQ1,1)=4,AQ1,""))</f>
        <v>43558</v>
      </c>
      <c r="AX5" s="44" t="str">
        <f>IF(VLOOKUP(AW5,スケジュール設定!$A$4:$C$375,3,FALSE)=0,"",VLOOKUP(AW5,スケジュール設定!$A$4:$C$375,3,FALSE))</f>
        <v/>
      </c>
      <c r="AY5" s="43">
        <f>IF(AW5&lt;&gt;"",AW5+1,IF(WEEKDAY(AQ1,1)=5,AQ1,""))</f>
        <v>43559</v>
      </c>
      <c r="AZ5" s="44" t="str">
        <f>IF(VLOOKUP(AY5,スケジュール設定!$A$4:$C$375,3,FALSE)=0,"",VLOOKUP(AY5,スケジュール設定!$A$4:$C$375,3,FALSE))</f>
        <v/>
      </c>
      <c r="BA5" s="43">
        <f>IF(AY5&lt;&gt;"",AY5+1,IF(WEEKDAY(AQ1,1)=6,AQ1,""))</f>
        <v>43560</v>
      </c>
      <c r="BB5" s="44" t="str">
        <f>IF(VLOOKUP(BA5,スケジュール設定!$A$4:$C$375,3,FALSE)=0,"",VLOOKUP(BA5,スケジュール設定!$A$4:$C$375,3,FALSE))</f>
        <v/>
      </c>
      <c r="BC5" s="45">
        <f>IF(BA5&lt;&gt;"",BA5+1,IF(WEEKDAY(AQ1,1)=7,AQ1,""))</f>
        <v>43561</v>
      </c>
      <c r="BD5" s="44" t="str">
        <f>IF(VLOOKUP(BC5,スケジュール設定!$A$4:$C$375,3,FALSE)=0,"",VLOOKUP(BC5,スケジュール設定!$A$4:$C$375,3,FALSE))</f>
        <v/>
      </c>
      <c r="BE5" s="43" t="str">
        <f>IF(WEEKDAY(BE1,1)=1,BE1,"")</f>
        <v/>
      </c>
      <c r="BF5" s="44" t="str">
        <f>IF(VLOOKUP(BE5,スケジュール設定!$A$4:$C$375,3,FALSE)=0,"",VLOOKUP(BE5,スケジュール設定!$A$4:$C$375,3,FALSE))</f>
        <v/>
      </c>
      <c r="BG5" s="43" t="str">
        <f>IF(BE5&lt;&gt;"",BE5+1,IF(WEEKDAY(BE1,1)=2,BE1,""))</f>
        <v/>
      </c>
      <c r="BH5" s="44" t="str">
        <f>IF(VLOOKUP(BG5,スケジュール設定!$A$4:$C$375,3,FALSE)=0,"",VLOOKUP(BG5,スケジュール設定!$A$4:$C$375,3,FALSE))</f>
        <v/>
      </c>
      <c r="BI5" s="43" t="str">
        <f>IF(BG5&lt;&gt;"",BG5+1,IF(WEEKDAY(BE1,1)=3,BE1,""))</f>
        <v/>
      </c>
      <c r="BJ5" s="44" t="str">
        <f>IF(VLOOKUP(BI5,スケジュール設定!$A$4:$C$375,3,FALSE)=0,"",VLOOKUP(BI5,スケジュール設定!$A$4:$C$375,3,FALSE))</f>
        <v/>
      </c>
      <c r="BK5" s="43">
        <f>IF(BI5&lt;&gt;"",BI5+1,IF(WEEKDAY(BE1,1)=4,BE1,""))</f>
        <v>43586</v>
      </c>
      <c r="BL5" s="44" t="str">
        <f>IF(VLOOKUP(BK5,スケジュール設定!$A$4:$C$375,3,FALSE)=0,"",VLOOKUP(BK5,スケジュール設定!$A$4:$C$375,3,FALSE))</f>
        <v>祝日</v>
      </c>
      <c r="BM5" s="43">
        <f>IF(BK5&lt;&gt;"",BK5+1,IF(WEEKDAY(BE1,1)=5,BE1,""))</f>
        <v>43587</v>
      </c>
      <c r="BN5" s="44" t="str">
        <f>IF(VLOOKUP(BM5,スケジュール設定!$A$4:$C$375,3,FALSE)=0,"",VLOOKUP(BM5,スケジュール設定!$A$4:$C$375,3,FALSE))</f>
        <v>国民の休日</v>
      </c>
      <c r="BO5" s="43">
        <f>IF(BM5&lt;&gt;"",BM5+1,IF(WEEKDAY(BE1,1)=6,BE1,""))</f>
        <v>43588</v>
      </c>
      <c r="BP5" s="44" t="str">
        <f>IF(VLOOKUP(BO5,スケジュール設定!$A$4:$C$375,3,FALSE)=0,"",VLOOKUP(BO5,スケジュール設定!$A$4:$C$375,3,FALSE))</f>
        <v>憲法記念日</v>
      </c>
      <c r="BQ5" s="45">
        <f>IF(BO5&lt;&gt;"",BO5+1,IF(WEEKDAY(BE1,1)=7,BE1,""))</f>
        <v>43589</v>
      </c>
      <c r="BR5" s="44" t="str">
        <f>IF(VLOOKUP(BQ5,スケジュール設定!$A$4:$C$375,3,FALSE)=0,"",VLOOKUP(BQ5,スケジュール設定!$A$4:$C$375,3,FALSE))</f>
        <v>みどりの日</v>
      </c>
      <c r="BS5" s="43" t="str">
        <f>IF(WEEKDAY(BS1,1)=1,BS1,"")</f>
        <v/>
      </c>
      <c r="BT5" s="44" t="str">
        <f>IF(VLOOKUP(BS5,スケジュール設定!$A$4:$C$375,3,FALSE)=0,"",VLOOKUP(BS5,スケジュール設定!$A$4:$C$375,3,FALSE))</f>
        <v/>
      </c>
      <c r="BU5" s="43" t="str">
        <f>IF(BS5&lt;&gt;"",BS5+1,IF(WEEKDAY(BS1,1)=2,BS1,""))</f>
        <v/>
      </c>
      <c r="BV5" s="44" t="str">
        <f>IF(VLOOKUP(BU5,スケジュール設定!$A$4:$C$375,3,FALSE)=0,"",VLOOKUP(BU5,スケジュール設定!$A$4:$C$375,3,FALSE))</f>
        <v/>
      </c>
      <c r="BW5" s="43" t="str">
        <f>IF(BU5&lt;&gt;"",BU5+1,IF(WEEKDAY(BS1,1)=3,BS1,""))</f>
        <v/>
      </c>
      <c r="BX5" s="44" t="str">
        <f>IF(VLOOKUP(BW5,スケジュール設定!$A$4:$C$375,3,FALSE)=0,"",VLOOKUP(BW5,スケジュール設定!$A$4:$C$375,3,FALSE))</f>
        <v/>
      </c>
      <c r="BY5" s="43" t="str">
        <f>IF(BW5&lt;&gt;"",BW5+1,IF(WEEKDAY(BS1,1)=4,BS1,""))</f>
        <v/>
      </c>
      <c r="BZ5" s="44" t="str">
        <f>IF(VLOOKUP(BY5,スケジュール設定!$A$4:$C$375,3,FALSE)=0,"",VLOOKUP(BY5,スケジュール設定!$A$4:$C$375,3,FALSE))</f>
        <v/>
      </c>
      <c r="CA5" s="43" t="str">
        <f>IF(BY5&lt;&gt;"",BY5+1,IF(WEEKDAY(BS1,1)=5,BS1,""))</f>
        <v/>
      </c>
      <c r="CB5" s="44" t="str">
        <f>IF(VLOOKUP(CA5,スケジュール設定!$A$4:$C$375,3,FALSE)=0,"",VLOOKUP(CA5,スケジュール設定!$A$4:$C$375,3,FALSE))</f>
        <v/>
      </c>
      <c r="CC5" s="43" t="str">
        <f>IF(CA5&lt;&gt;"",CA5+1,IF(WEEKDAY(BS1,1)=6,BS1,""))</f>
        <v/>
      </c>
      <c r="CD5" s="44" t="str">
        <f>IF(VLOOKUP(CC5,スケジュール設定!$A$4:$C$375,3,FALSE)=0,"",VLOOKUP(CC5,スケジュール設定!$A$4:$C$375,3,FALSE))</f>
        <v/>
      </c>
      <c r="CE5" s="45">
        <f>IF(CC5&lt;&gt;"",CC5+1,IF(WEEKDAY(BS1,1)=7,BS1,""))</f>
        <v>43617</v>
      </c>
      <c r="CF5" s="44" t="str">
        <f>IF(VLOOKUP(CE5,スケジュール設定!$A$4:$C$375,3,FALSE)=0,"",VLOOKUP(CE5,スケジュール設定!$A$4:$C$375,3,FALSE))</f>
        <v/>
      </c>
      <c r="CG5" s="43" t="str">
        <f>IF(WEEKDAY(CG1,1)=1,CG1,"")</f>
        <v/>
      </c>
      <c r="CH5" s="44" t="str">
        <f>IF(VLOOKUP(CG5,スケジュール設定!$A$4:$C$375,3,FALSE)=0,"",VLOOKUP(CG5,スケジュール設定!$A$4:$C$375,3,FALSE))</f>
        <v/>
      </c>
      <c r="CI5" s="43">
        <f>IF(CG5&lt;&gt;"",CG5+1,IF(WEEKDAY(CG1,1)=2,CG1,""))</f>
        <v>43647</v>
      </c>
      <c r="CJ5" s="44" t="str">
        <f>IF(VLOOKUP(CI5,スケジュール設定!$A$4:$C$375,3,FALSE)=0,"",VLOOKUP(CI5,スケジュール設定!$A$4:$C$375,3,FALSE))</f>
        <v/>
      </c>
      <c r="CK5" s="43">
        <f>IF(CI5&lt;&gt;"",CI5+1,IF(WEEKDAY(CG1,1)=3,CG1,""))</f>
        <v>43648</v>
      </c>
      <c r="CL5" s="44" t="str">
        <f>IF(VLOOKUP(CK5,スケジュール設定!$A$4:$C$375,3,FALSE)=0,"",VLOOKUP(CK5,スケジュール設定!$A$4:$C$375,3,FALSE))</f>
        <v/>
      </c>
      <c r="CM5" s="43">
        <f>IF(CK5&lt;&gt;"",CK5+1,IF(WEEKDAY(CG1,1)=4,CG1,""))</f>
        <v>43649</v>
      </c>
      <c r="CN5" s="44" t="str">
        <f>IF(VLOOKUP(CM5,スケジュール設定!$A$4:$C$375,3,FALSE)=0,"",VLOOKUP(CM5,スケジュール設定!$A$4:$C$375,3,FALSE))</f>
        <v/>
      </c>
      <c r="CO5" s="43">
        <f>IF(CM5&lt;&gt;"",CM5+1,IF(WEEKDAY(CG1,1)=5,CG1,""))</f>
        <v>43650</v>
      </c>
      <c r="CP5" s="44" t="str">
        <f>IF(VLOOKUP(CO5,スケジュール設定!$A$4:$C$375,3,FALSE)=0,"",VLOOKUP(CO5,スケジュール設定!$A$4:$C$375,3,FALSE))</f>
        <v/>
      </c>
      <c r="CQ5" s="43">
        <f>IF(CO5&lt;&gt;"",CO5+1,IF(WEEKDAY(CG1,1)=6,CG1,""))</f>
        <v>43651</v>
      </c>
      <c r="CR5" s="44" t="str">
        <f>IF(VLOOKUP(CQ5,スケジュール設定!$A$4:$C$375,3,FALSE)=0,"",VLOOKUP(CQ5,スケジュール設定!$A$4:$C$375,3,FALSE))</f>
        <v/>
      </c>
      <c r="CS5" s="45">
        <f>IF(CQ5&lt;&gt;"",CQ5+1,IF(WEEKDAY(CG1,1)=7,CG1,""))</f>
        <v>43652</v>
      </c>
      <c r="CT5" s="44" t="str">
        <f>IF(VLOOKUP(CS5,スケジュール設定!$A$4:$C$375,3,FALSE)=0,"",VLOOKUP(CS5,スケジュール設定!$A$4:$C$375,3,FALSE))</f>
        <v/>
      </c>
      <c r="CU5" s="43" t="str">
        <f>IF(WEEKDAY(CU1,1)=1,CU1,"")</f>
        <v/>
      </c>
      <c r="CV5" s="44" t="str">
        <f>IF(VLOOKUP(CU5,スケジュール設定!$A$4:$C$375,3,FALSE)=0,"",VLOOKUP(CU5,スケジュール設定!$A$4:$C$375,3,FALSE))</f>
        <v/>
      </c>
      <c r="CW5" s="43" t="str">
        <f>IF(CU5&lt;&gt;"",CU5+1,IF(WEEKDAY(CU1,1)=2,CU1,""))</f>
        <v/>
      </c>
      <c r="CX5" s="44" t="str">
        <f>IF(VLOOKUP(CW5,スケジュール設定!$A$4:$C$375,3,FALSE)=0,"",VLOOKUP(CW5,スケジュール設定!$A$4:$C$375,3,FALSE))</f>
        <v/>
      </c>
      <c r="CY5" s="43" t="str">
        <f>IF(CW5&lt;&gt;"",CW5+1,IF(WEEKDAY(CU1,1)=3,CU1,""))</f>
        <v/>
      </c>
      <c r="CZ5" s="44" t="str">
        <f>IF(VLOOKUP(CY5,スケジュール設定!$A$4:$C$375,3,FALSE)=0,"",VLOOKUP(CY5,スケジュール設定!$A$4:$C$375,3,FALSE))</f>
        <v/>
      </c>
      <c r="DA5" s="43" t="str">
        <f>IF(CY5&lt;&gt;"",CY5+1,IF(WEEKDAY(CU1,1)=4,CU1,""))</f>
        <v/>
      </c>
      <c r="DB5" s="44" t="str">
        <f>IF(VLOOKUP(DA5,スケジュール設定!$A$4:$C$375,3,FALSE)=0,"",VLOOKUP(DA5,スケジュール設定!$A$4:$C$375,3,FALSE))</f>
        <v/>
      </c>
      <c r="DC5" s="43">
        <f>IF(DA5&lt;&gt;"",DA5+1,IF(WEEKDAY(CU1,1)=5,CU1,""))</f>
        <v>43678</v>
      </c>
      <c r="DD5" s="44" t="str">
        <f>IF(VLOOKUP(DC5,スケジュール設定!$A$4:$C$375,3,FALSE)=0,"",VLOOKUP(DC5,スケジュール設定!$A$4:$C$375,3,FALSE))</f>
        <v/>
      </c>
      <c r="DE5" s="43">
        <f>IF(DC5&lt;&gt;"",DC5+1,IF(WEEKDAY(CU1,1)=6,CU1,""))</f>
        <v>43679</v>
      </c>
      <c r="DF5" s="44" t="str">
        <f>IF(VLOOKUP(DE5,スケジュール設定!$A$4:$C$375,3,FALSE)=0,"",VLOOKUP(DE5,スケジュール設定!$A$4:$C$375,3,FALSE))</f>
        <v/>
      </c>
      <c r="DG5" s="45">
        <f>IF(DE5&lt;&gt;"",DE5+1,IF(WEEKDAY(CU1,1)=7,CU1,""))</f>
        <v>43680</v>
      </c>
      <c r="DH5" s="44" t="str">
        <f>IF(VLOOKUP(DG5,スケジュール設定!$A$4:$C$375,3,FALSE)=0,"",VLOOKUP(DG5,スケジュール設定!$A$4:$C$375,3,FALSE))</f>
        <v/>
      </c>
      <c r="DI5" s="43">
        <f>IF(WEEKDAY(DI1,1)=1,DI1,"")</f>
        <v>43709</v>
      </c>
      <c r="DJ5" s="44" t="str">
        <f>IF(VLOOKUP(DI5,スケジュール設定!$A$4:$C$375,3,FALSE)=0,"",VLOOKUP(DI5,スケジュール設定!$A$4:$C$375,3,FALSE))</f>
        <v/>
      </c>
      <c r="DK5" s="43">
        <f>IF(DI5&lt;&gt;"",DI5+1,IF(WEEKDAY(DI1,1)=2,DI1,""))</f>
        <v>43710</v>
      </c>
      <c r="DL5" s="44" t="str">
        <f>IF(VLOOKUP(DK5,スケジュール設定!$A$4:$C$375,3,FALSE)=0,"",VLOOKUP(DK5,スケジュール設定!$A$4:$C$375,3,FALSE))</f>
        <v/>
      </c>
      <c r="DM5" s="43">
        <f>IF(DK5&lt;&gt;"",DK5+1,IF(WEEKDAY(DI1,1)=3,DI1,""))</f>
        <v>43711</v>
      </c>
      <c r="DN5" s="44" t="str">
        <f>IF(VLOOKUP(DM5,スケジュール設定!$A$4:$C$375,3,FALSE)=0,"",VLOOKUP(DM5,スケジュール設定!$A$4:$C$375,3,FALSE))</f>
        <v/>
      </c>
      <c r="DO5" s="43">
        <f>IF(DM5&lt;&gt;"",DM5+1,IF(WEEKDAY(DI1,1)=4,DI1,""))</f>
        <v>43712</v>
      </c>
      <c r="DP5" s="44" t="str">
        <f>IF(VLOOKUP(DO5,スケジュール設定!$A$4:$C$375,3,FALSE)=0,"",VLOOKUP(DO5,スケジュール設定!$A$4:$C$375,3,FALSE))</f>
        <v/>
      </c>
      <c r="DQ5" s="43">
        <f>IF(DO5&lt;&gt;"",DO5+1,IF(WEEKDAY(DI1,1)=5,DI1,""))</f>
        <v>43713</v>
      </c>
      <c r="DR5" s="44" t="str">
        <f>IF(VLOOKUP(DQ5,スケジュール設定!$A$4:$C$375,3,FALSE)=0,"",VLOOKUP(DQ5,スケジュール設定!$A$4:$C$375,3,FALSE))</f>
        <v/>
      </c>
      <c r="DS5" s="43">
        <f>IF(DQ5&lt;&gt;"",DQ5+1,IF(WEEKDAY(DI1,1)=6,DI1,""))</f>
        <v>43714</v>
      </c>
      <c r="DT5" s="44" t="str">
        <f>IF(VLOOKUP(DS5,スケジュール設定!$A$4:$C$375,3,FALSE)=0,"",VLOOKUP(DS5,スケジュール設定!$A$4:$C$375,3,FALSE))</f>
        <v/>
      </c>
      <c r="DU5" s="45">
        <f>IF(DS5&lt;&gt;"",DS5+1,IF(WEEKDAY(DI1,1)=7,DI1,""))</f>
        <v>43715</v>
      </c>
      <c r="DV5" s="44" t="str">
        <f>IF(VLOOKUP(DU5,スケジュール設定!$A$4:$C$375,3,FALSE)=0,"",VLOOKUP(DU5,スケジュール設定!$A$4:$C$375,3,FALSE))</f>
        <v/>
      </c>
      <c r="DW5" s="43" t="str">
        <f>IF(WEEKDAY(DW1,1)=1,DW1,"")</f>
        <v/>
      </c>
      <c r="DX5" s="44" t="str">
        <f>IF(VLOOKUP(DW5,スケジュール設定!$A$4:$C$375,3,FALSE)=0,"",VLOOKUP(DW5,スケジュール設定!$A$4:$C$375,3,FALSE))</f>
        <v/>
      </c>
      <c r="DY5" s="43" t="str">
        <f>IF(DW5&lt;&gt;"",DW5+1,IF(WEEKDAY(DW1,1)=2,DW1,""))</f>
        <v/>
      </c>
      <c r="DZ5" s="44" t="str">
        <f>IF(VLOOKUP(DY5,スケジュール設定!$A$4:$C$375,3,FALSE)=0,"",VLOOKUP(DY5,スケジュール設定!$A$4:$C$375,3,FALSE))</f>
        <v/>
      </c>
      <c r="EA5" s="43">
        <f>IF(DY5&lt;&gt;"",DY5+1,IF(WEEKDAY(DW1,1)=3,DW1,""))</f>
        <v>43739</v>
      </c>
      <c r="EB5" s="44" t="str">
        <f>IF(VLOOKUP(EA5,スケジュール設定!$A$4:$C$375,3,FALSE)=0,"",VLOOKUP(EA5,スケジュール設定!$A$4:$C$375,3,FALSE))</f>
        <v/>
      </c>
      <c r="EC5" s="43">
        <f>IF(EA5&lt;&gt;"",EA5+1,IF(WEEKDAY(DW1,1)=4,DW1,""))</f>
        <v>43740</v>
      </c>
      <c r="ED5" s="44" t="str">
        <f>IF(VLOOKUP(EC5,スケジュール設定!$A$4:$C$375,3,FALSE)=0,"",VLOOKUP(EC5,スケジュール設定!$A$4:$C$375,3,FALSE))</f>
        <v/>
      </c>
      <c r="EE5" s="43">
        <f>IF(EC5&lt;&gt;"",EC5+1,IF(WEEKDAY(DW1,1)=5,DW1,""))</f>
        <v>43741</v>
      </c>
      <c r="EF5" s="44" t="str">
        <f>IF(VLOOKUP(EE5,スケジュール設定!$A$4:$C$375,3,FALSE)=0,"",VLOOKUP(EE5,スケジュール設定!$A$4:$C$375,3,FALSE))</f>
        <v/>
      </c>
      <c r="EG5" s="43">
        <f>IF(EE5&lt;&gt;"",EE5+1,IF(WEEKDAY(DW1,1)=6,DW1,""))</f>
        <v>43742</v>
      </c>
      <c r="EH5" s="44" t="str">
        <f>IF(VLOOKUP(EG5,スケジュール設定!$A$4:$C$375,3,FALSE)=0,"",VLOOKUP(EG5,スケジュール設定!$A$4:$C$375,3,FALSE))</f>
        <v/>
      </c>
      <c r="EI5" s="45">
        <f>IF(EG5&lt;&gt;"",EG5+1,IF(WEEKDAY(DW1,1)=7,DW1,""))</f>
        <v>43743</v>
      </c>
      <c r="EJ5" s="44" t="str">
        <f>IF(VLOOKUP(EI5,スケジュール設定!$A$4:$C$375,3,FALSE)=0,"",VLOOKUP(EI5,スケジュール設定!$A$4:$C$375,3,FALSE))</f>
        <v/>
      </c>
      <c r="EK5" s="43" t="str">
        <f>IF(WEEKDAY(EK1,1)=1,EK1,"")</f>
        <v/>
      </c>
      <c r="EL5" s="44" t="str">
        <f>IF(VLOOKUP(EK5,スケジュール設定!$A$4:$C$375,3,FALSE)=0,"",VLOOKUP(EK5,スケジュール設定!$A$4:$C$375,3,FALSE))</f>
        <v/>
      </c>
      <c r="EM5" s="43" t="str">
        <f>IF(EK5&lt;&gt;"",EK5+1,IF(WEEKDAY(EK1,1)=2,EK1,""))</f>
        <v/>
      </c>
      <c r="EN5" s="44" t="str">
        <f>IF(VLOOKUP(EM5,スケジュール設定!$A$4:$C$375,3,FALSE)=0,"",VLOOKUP(EM5,スケジュール設定!$A$4:$C$375,3,FALSE))</f>
        <v/>
      </c>
      <c r="EO5" s="43" t="str">
        <f>IF(EM5&lt;&gt;"",EM5+1,IF(WEEKDAY(EK1,1)=3,EK1,""))</f>
        <v/>
      </c>
      <c r="EP5" s="44" t="str">
        <f>IF(VLOOKUP(EO5,スケジュール設定!$A$4:$C$375,3,FALSE)=0,"",VLOOKUP(EO5,スケジュール設定!$A$4:$C$375,3,FALSE))</f>
        <v/>
      </c>
      <c r="EQ5" s="43" t="str">
        <f>IF(EO5&lt;&gt;"",EO5+1,IF(WEEKDAY(EK1,1)=4,EK1,""))</f>
        <v/>
      </c>
      <c r="ER5" s="44" t="str">
        <f>IF(VLOOKUP(EQ5,スケジュール設定!$A$4:$C$375,3,FALSE)=0,"",VLOOKUP(EQ5,スケジュール設定!$A$4:$C$375,3,FALSE))</f>
        <v/>
      </c>
      <c r="ES5" s="43" t="str">
        <f>IF(EQ5&lt;&gt;"",EQ5+1,IF(WEEKDAY(EK1,1)=5,EK1,""))</f>
        <v/>
      </c>
      <c r="ET5" s="44" t="str">
        <f>IF(VLOOKUP(ES5,スケジュール設定!$A$4:$C$375,3,FALSE)=0,"",VLOOKUP(ES5,スケジュール設定!$A$4:$C$375,3,FALSE))</f>
        <v/>
      </c>
      <c r="EU5" s="43">
        <f>IF(ES5&lt;&gt;"",ES5+1,IF(WEEKDAY(EK1,1)=6,EK1,""))</f>
        <v>43770</v>
      </c>
      <c r="EV5" s="44" t="str">
        <f>IF(VLOOKUP(EU5,スケジュール設定!$A$4:$C$375,3,FALSE)=0,"",VLOOKUP(EU5,スケジュール設定!$A$4:$C$375,3,FALSE))</f>
        <v/>
      </c>
      <c r="EW5" s="45">
        <f>IF(EU5&lt;&gt;"",EU5+1,IF(WEEKDAY(EK1,1)=7,EK1,""))</f>
        <v>43771</v>
      </c>
      <c r="EX5" s="44" t="str">
        <f>IF(VLOOKUP(EW5,スケジュール設定!$A$4:$C$375,3,FALSE)=0,"",VLOOKUP(EW5,スケジュール設定!$A$4:$C$375,3,FALSE))</f>
        <v/>
      </c>
      <c r="EY5" s="43">
        <f>IF(WEEKDAY(EY1,1)=1,EY1,"")</f>
        <v>43800</v>
      </c>
      <c r="EZ5" s="44" t="str">
        <f>IF(VLOOKUP(EY5,スケジュール設定!$A$4:$C$375,3,FALSE)=0,"",VLOOKUP(EY5,スケジュール設定!$A$4:$C$375,3,FALSE))</f>
        <v/>
      </c>
      <c r="FA5" s="43">
        <f>IF(EY5&lt;&gt;"",EY5+1,IF(WEEKDAY(EY1,1)=2,EY1,""))</f>
        <v>43801</v>
      </c>
      <c r="FB5" s="44" t="str">
        <f>IF(VLOOKUP(FA5,スケジュール設定!$A$4:$C$375,3,FALSE)=0,"",VLOOKUP(FA5,スケジュール設定!$A$4:$C$375,3,FALSE))</f>
        <v/>
      </c>
      <c r="FC5" s="43">
        <f>IF(FA5&lt;&gt;"",FA5+1,IF(WEEKDAY(EY1,1)=3,EY1,""))</f>
        <v>43802</v>
      </c>
      <c r="FD5" s="44" t="str">
        <f>IF(VLOOKUP(FC5,スケジュール設定!$A$4:$C$375,3,FALSE)=0,"",VLOOKUP(FC5,スケジュール設定!$A$4:$C$375,3,FALSE))</f>
        <v/>
      </c>
      <c r="FE5" s="43">
        <f>IF(FC5&lt;&gt;"",FC5+1,IF(WEEKDAY(EY1,1)=4,EY1,""))</f>
        <v>43803</v>
      </c>
      <c r="FF5" s="44" t="str">
        <f>IF(VLOOKUP(FE5,スケジュール設定!$A$4:$C$375,3,FALSE)=0,"",VLOOKUP(FE5,スケジュール設定!$A$4:$C$375,3,FALSE))</f>
        <v/>
      </c>
      <c r="FG5" s="43">
        <f>IF(FE5&lt;&gt;"",FE5+1,IF(WEEKDAY(EY1,1)=5,EY1,""))</f>
        <v>43804</v>
      </c>
      <c r="FH5" s="44" t="str">
        <f>IF(VLOOKUP(FG5,スケジュール設定!$A$4:$C$375,3,FALSE)=0,"",VLOOKUP(FG5,スケジュール設定!$A$4:$C$375,3,FALSE))</f>
        <v/>
      </c>
      <c r="FI5" s="43">
        <f>IF(FG5&lt;&gt;"",FG5+1,IF(WEEKDAY(EY1,1)=6,EY1,""))</f>
        <v>43805</v>
      </c>
      <c r="FJ5" s="44" t="str">
        <f>IF(VLOOKUP(FI5,スケジュール設定!$A$4:$C$375,3,FALSE)=0,"",VLOOKUP(FI5,スケジュール設定!$A$4:$C$375,3,FALSE))</f>
        <v/>
      </c>
      <c r="FK5" s="45">
        <f>IF(FI5&lt;&gt;"",FI5+1,IF(WEEKDAY(EY1,1)=7,EY1,""))</f>
        <v>43806</v>
      </c>
      <c r="FL5" s="44" t="str">
        <f>IF(VLOOKUP(FK5,スケジュール設定!$A$4:$C$375,3,FALSE)=0,"",VLOOKUP(FK5,スケジュール設定!$A$4:$C$375,3,FALSE))</f>
        <v/>
      </c>
    </row>
    <row r="6" spans="1:168" s="56" customFormat="1" ht="115.8" customHeight="1">
      <c r="A6" s="46">
        <f>M5+1</f>
        <v>43471</v>
      </c>
      <c r="B6" s="47" t="str">
        <f>IF(VLOOKUP(A6,スケジュール設定!$A$4:$C$375,3,FALSE)=0,"",VLOOKUP(A6,スケジュール設定!$A$4:$C$375,3,FALSE))</f>
        <v/>
      </c>
      <c r="C6" s="46">
        <f>A6+1</f>
        <v>43472</v>
      </c>
      <c r="D6" s="47" t="str">
        <f>IF(VLOOKUP(C6,スケジュール設定!$A$4:$C$375,3,FALSE)=0,"",VLOOKUP(C6,スケジュール設定!$A$4:$C$375,3,FALSE))</f>
        <v/>
      </c>
      <c r="E6" s="46">
        <f>C6+1</f>
        <v>43473</v>
      </c>
      <c r="F6" s="47" t="str">
        <f>IF(VLOOKUP(E6,スケジュール設定!$A$4:$C$375,3,FALSE)=0,"",VLOOKUP(E6,スケジュール設定!$A$4:$C$375,3,FALSE))</f>
        <v/>
      </c>
      <c r="G6" s="46">
        <f>E6+1</f>
        <v>43474</v>
      </c>
      <c r="H6" s="47" t="str">
        <f>IF(VLOOKUP(G6,スケジュール設定!$A$4:$C$375,3,FALSE)=0,"",VLOOKUP(G6,スケジュール設定!$A$4:$C$375,3,FALSE))</f>
        <v/>
      </c>
      <c r="I6" s="46">
        <f>G6+1</f>
        <v>43475</v>
      </c>
      <c r="J6" s="47" t="str">
        <f>IF(VLOOKUP(I6,スケジュール設定!$A$4:$C$375,3,FALSE)=0,"",VLOOKUP(I6,スケジュール設定!$A$4:$C$375,3,FALSE))</f>
        <v/>
      </c>
      <c r="K6" s="46">
        <f>I6+1</f>
        <v>43476</v>
      </c>
      <c r="L6" s="47" t="str">
        <f>IF(VLOOKUP(K6,スケジュール設定!$A$4:$C$375,3,FALSE)=0,"",VLOOKUP(K6,スケジュール設定!$A$4:$C$375,3,FALSE))</f>
        <v/>
      </c>
      <c r="M6" s="48">
        <f>K6+1</f>
        <v>43477</v>
      </c>
      <c r="N6" s="47" t="str">
        <f>IF(VLOOKUP(M6,スケジュール設定!$A$4:$C$375,3,FALSE)=0,"",VLOOKUP(M6,スケジュール設定!$A$4:$C$375,3,FALSE))</f>
        <v/>
      </c>
      <c r="O6" s="46">
        <f>AA5+1</f>
        <v>43499</v>
      </c>
      <c r="P6" s="47" t="str">
        <f>IF(VLOOKUP(O6,スケジュール設定!$A$4:$C$375,3,FALSE)=0,"",VLOOKUP(O6,スケジュール設定!$A$4:$C$375,3,FALSE))</f>
        <v/>
      </c>
      <c r="Q6" s="46">
        <f>O6+1</f>
        <v>43500</v>
      </c>
      <c r="R6" s="47" t="str">
        <f>IF(VLOOKUP(Q6,スケジュール設定!$A$4:$C$375,3,FALSE)=0,"",VLOOKUP(Q6,スケジュール設定!$A$4:$C$375,3,FALSE))</f>
        <v/>
      </c>
      <c r="S6" s="46">
        <f>Q6+1</f>
        <v>43501</v>
      </c>
      <c r="T6" s="47" t="str">
        <f>IF(VLOOKUP(S6,スケジュール設定!$A$4:$C$375,3,FALSE)=0,"",VLOOKUP(S6,スケジュール設定!$A$4:$C$375,3,FALSE))</f>
        <v/>
      </c>
      <c r="U6" s="46">
        <f>S6+1</f>
        <v>43502</v>
      </c>
      <c r="V6" s="47" t="str">
        <f>IF(VLOOKUP(U6,スケジュール設定!$A$4:$C$375,3,FALSE)=0,"",VLOOKUP(U6,スケジュール設定!$A$4:$C$375,3,FALSE))</f>
        <v/>
      </c>
      <c r="W6" s="46">
        <f>U6+1</f>
        <v>43503</v>
      </c>
      <c r="X6" s="47" t="str">
        <f>IF(VLOOKUP(W6,スケジュール設定!$A$4:$C$375,3,FALSE)=0,"",VLOOKUP(W6,スケジュール設定!$A$4:$C$375,3,FALSE))</f>
        <v/>
      </c>
      <c r="Y6" s="46">
        <f>W6+1</f>
        <v>43504</v>
      </c>
      <c r="Z6" s="47" t="str">
        <f>IF(VLOOKUP(Y6,スケジュール設定!$A$4:$C$375,3,FALSE)=0,"",VLOOKUP(Y6,スケジュール設定!$A$4:$C$375,3,FALSE))</f>
        <v/>
      </c>
      <c r="AA6" s="48">
        <f>Y6+1</f>
        <v>43505</v>
      </c>
      <c r="AB6" s="47" t="str">
        <f>IF(VLOOKUP(AA6,スケジュール設定!$A$4:$C$375,3,FALSE)=0,"",VLOOKUP(AA6,スケジュール設定!$A$4:$C$375,3,FALSE))</f>
        <v/>
      </c>
      <c r="AC6" s="46">
        <f>AO5+1</f>
        <v>43527</v>
      </c>
      <c r="AD6" s="47" t="str">
        <f>IF(VLOOKUP(AC6,スケジュール設定!$A$4:$C$375,3,FALSE)=0,"",VLOOKUP(AC6,スケジュール設定!$A$4:$C$375,3,FALSE))</f>
        <v/>
      </c>
      <c r="AE6" s="46">
        <f>AC6+1</f>
        <v>43528</v>
      </c>
      <c r="AF6" s="47" t="str">
        <f>IF(VLOOKUP(AE6,スケジュール設定!$A$4:$C$375,3,FALSE)=0,"",VLOOKUP(AE6,スケジュール設定!$A$4:$C$375,3,FALSE))</f>
        <v/>
      </c>
      <c r="AG6" s="46">
        <f>AE6+1</f>
        <v>43529</v>
      </c>
      <c r="AH6" s="47" t="str">
        <f>IF(VLOOKUP(AG6,スケジュール設定!$A$4:$C$375,3,FALSE)=0,"",VLOOKUP(AG6,スケジュール設定!$A$4:$C$375,3,FALSE))</f>
        <v/>
      </c>
      <c r="AI6" s="46">
        <f>AG6+1</f>
        <v>43530</v>
      </c>
      <c r="AJ6" s="47" t="str">
        <f>IF(VLOOKUP(AI6,スケジュール設定!$A$4:$C$375,3,FALSE)=0,"",VLOOKUP(AI6,スケジュール設定!$A$4:$C$375,3,FALSE))</f>
        <v/>
      </c>
      <c r="AK6" s="46">
        <f>AI6+1</f>
        <v>43531</v>
      </c>
      <c r="AL6" s="47" t="str">
        <f>IF(VLOOKUP(AK6,スケジュール設定!$A$4:$C$375,3,FALSE)=0,"",VLOOKUP(AK6,スケジュール設定!$A$4:$C$375,3,FALSE))</f>
        <v/>
      </c>
      <c r="AM6" s="46">
        <f>AK6+1</f>
        <v>43532</v>
      </c>
      <c r="AN6" s="47" t="str">
        <f>IF(VLOOKUP(AM6,スケジュール設定!$A$4:$C$375,3,FALSE)=0,"",VLOOKUP(AM6,スケジュール設定!$A$4:$C$375,3,FALSE))</f>
        <v/>
      </c>
      <c r="AO6" s="48">
        <f>AM6+1</f>
        <v>43533</v>
      </c>
      <c r="AP6" s="47" t="str">
        <f>IF(VLOOKUP(AO6,スケジュール設定!$A$4:$C$375,3,FALSE)=0,"",VLOOKUP(AO6,スケジュール設定!$A$4:$C$375,3,FALSE))</f>
        <v/>
      </c>
      <c r="AQ6" s="46">
        <f>BC5+1</f>
        <v>43562</v>
      </c>
      <c r="AR6" s="47" t="str">
        <f>IF(VLOOKUP(AQ6,スケジュール設定!$A$4:$C$375,3,FALSE)=0,"",VLOOKUP(AQ6,スケジュール設定!$A$4:$C$375,3,FALSE))</f>
        <v/>
      </c>
      <c r="AS6" s="46">
        <f>AQ6+1</f>
        <v>43563</v>
      </c>
      <c r="AT6" s="47" t="str">
        <f>IF(VLOOKUP(AS6,スケジュール設定!$A$4:$C$375,3,FALSE)=0,"",VLOOKUP(AS6,スケジュール設定!$A$4:$C$375,3,FALSE))</f>
        <v/>
      </c>
      <c r="AU6" s="46">
        <f>AS6+1</f>
        <v>43564</v>
      </c>
      <c r="AV6" s="47" t="str">
        <f>IF(VLOOKUP(AU6,スケジュール設定!$A$4:$C$375,3,FALSE)=0,"",VLOOKUP(AU6,スケジュール設定!$A$4:$C$375,3,FALSE))</f>
        <v/>
      </c>
      <c r="AW6" s="46">
        <f>AU6+1</f>
        <v>43565</v>
      </c>
      <c r="AX6" s="47" t="str">
        <f>IF(VLOOKUP(AW6,スケジュール設定!$A$4:$C$375,3,FALSE)=0,"",VLOOKUP(AW6,スケジュール設定!$A$4:$C$375,3,FALSE))</f>
        <v/>
      </c>
      <c r="AY6" s="46">
        <f>AW6+1</f>
        <v>43566</v>
      </c>
      <c r="AZ6" s="47" t="str">
        <f>IF(VLOOKUP(AY6,スケジュール設定!$A$4:$C$375,3,FALSE)=0,"",VLOOKUP(AY6,スケジュール設定!$A$4:$C$375,3,FALSE))</f>
        <v/>
      </c>
      <c r="BA6" s="46">
        <f>AY6+1</f>
        <v>43567</v>
      </c>
      <c r="BB6" s="47" t="str">
        <f>IF(VLOOKUP(BA6,スケジュール設定!$A$4:$C$375,3,FALSE)=0,"",VLOOKUP(BA6,スケジュール設定!$A$4:$C$375,3,FALSE))</f>
        <v/>
      </c>
      <c r="BC6" s="48">
        <f>BA6+1</f>
        <v>43568</v>
      </c>
      <c r="BD6" s="47" t="str">
        <f>IF(VLOOKUP(BC6,スケジュール設定!$A$4:$C$375,3,FALSE)=0,"",VLOOKUP(BC6,スケジュール設定!$A$4:$C$375,3,FALSE))</f>
        <v/>
      </c>
      <c r="BE6" s="46">
        <f>BQ5+1</f>
        <v>43590</v>
      </c>
      <c r="BF6" s="47" t="str">
        <f>IF(VLOOKUP(BE6,スケジュール設定!$A$4:$C$375,3,FALSE)=0,"",VLOOKUP(BE6,スケジュール設定!$A$4:$C$375,3,FALSE))</f>
        <v>こどもの日</v>
      </c>
      <c r="BG6" s="46">
        <f>BE6+1</f>
        <v>43591</v>
      </c>
      <c r="BH6" s="47" t="str">
        <f>IF(VLOOKUP(BG6,スケジュール設定!$A$4:$C$375,3,FALSE)=0,"",VLOOKUP(BG6,スケジュール設定!$A$4:$C$375,3,FALSE))</f>
        <v>振替休日</v>
      </c>
      <c r="BI6" s="46">
        <f>BG6+1</f>
        <v>43592</v>
      </c>
      <c r="BJ6" s="47" t="str">
        <f>IF(VLOOKUP(BI6,スケジュール設定!$A$4:$C$375,3,FALSE)=0,"",VLOOKUP(BI6,スケジュール設定!$A$4:$C$375,3,FALSE))</f>
        <v/>
      </c>
      <c r="BK6" s="46">
        <f>BI6+1</f>
        <v>43593</v>
      </c>
      <c r="BL6" s="47" t="str">
        <f>IF(VLOOKUP(BK6,スケジュール設定!$A$4:$C$375,3,FALSE)=0,"",VLOOKUP(BK6,スケジュール設定!$A$4:$C$375,3,FALSE))</f>
        <v/>
      </c>
      <c r="BM6" s="46">
        <f>BK6+1</f>
        <v>43594</v>
      </c>
      <c r="BN6" s="47" t="str">
        <f>IF(VLOOKUP(BM6,スケジュール設定!$A$4:$C$375,3,FALSE)=0,"",VLOOKUP(BM6,スケジュール設定!$A$4:$C$375,3,FALSE))</f>
        <v/>
      </c>
      <c r="BO6" s="46">
        <f>BM6+1</f>
        <v>43595</v>
      </c>
      <c r="BP6" s="47" t="str">
        <f>IF(VLOOKUP(BO6,スケジュール設定!$A$4:$C$375,3,FALSE)=0,"",VLOOKUP(BO6,スケジュール設定!$A$4:$C$375,3,FALSE))</f>
        <v/>
      </c>
      <c r="BQ6" s="48">
        <f>BO6+1</f>
        <v>43596</v>
      </c>
      <c r="BR6" s="47" t="str">
        <f>IF(VLOOKUP(BQ6,スケジュール設定!$A$4:$C$375,3,FALSE)=0,"",VLOOKUP(BQ6,スケジュール設定!$A$4:$C$375,3,FALSE))</f>
        <v/>
      </c>
      <c r="BS6" s="46">
        <f>CE5+1</f>
        <v>43618</v>
      </c>
      <c r="BT6" s="47" t="str">
        <f>IF(VLOOKUP(BS6,スケジュール設定!$A$4:$C$375,3,FALSE)=0,"",VLOOKUP(BS6,スケジュール設定!$A$4:$C$375,3,FALSE))</f>
        <v/>
      </c>
      <c r="BU6" s="46">
        <f>BS6+1</f>
        <v>43619</v>
      </c>
      <c r="BV6" s="47" t="str">
        <f>IF(VLOOKUP(BU6,スケジュール設定!$A$4:$C$375,3,FALSE)=0,"",VLOOKUP(BU6,スケジュール設定!$A$4:$C$375,3,FALSE))</f>
        <v/>
      </c>
      <c r="BW6" s="46">
        <f>BU6+1</f>
        <v>43620</v>
      </c>
      <c r="BX6" s="47" t="str">
        <f>IF(VLOOKUP(BW6,スケジュール設定!$A$4:$C$375,3,FALSE)=0,"",VLOOKUP(BW6,スケジュール設定!$A$4:$C$375,3,FALSE))</f>
        <v/>
      </c>
      <c r="BY6" s="46">
        <f>BW6+1</f>
        <v>43621</v>
      </c>
      <c r="BZ6" s="47" t="str">
        <f>IF(VLOOKUP(BY6,スケジュール設定!$A$4:$C$375,3,FALSE)=0,"",VLOOKUP(BY6,スケジュール設定!$A$4:$C$375,3,FALSE))</f>
        <v/>
      </c>
      <c r="CA6" s="46">
        <f>BY6+1</f>
        <v>43622</v>
      </c>
      <c r="CB6" s="47" t="str">
        <f>IF(VLOOKUP(CA6,スケジュール設定!$A$4:$C$375,3,FALSE)=0,"",VLOOKUP(CA6,スケジュール設定!$A$4:$C$375,3,FALSE))</f>
        <v/>
      </c>
      <c r="CC6" s="46">
        <f>CA6+1</f>
        <v>43623</v>
      </c>
      <c r="CD6" s="47" t="str">
        <f>IF(VLOOKUP(CC6,スケジュール設定!$A$4:$C$375,3,FALSE)=0,"",VLOOKUP(CC6,スケジュール設定!$A$4:$C$375,3,FALSE))</f>
        <v/>
      </c>
      <c r="CE6" s="48">
        <f>CC6+1</f>
        <v>43624</v>
      </c>
      <c r="CF6" s="47" t="str">
        <f>IF(VLOOKUP(CE6,スケジュール設定!$A$4:$C$375,3,FALSE)=0,"",VLOOKUP(CE6,スケジュール設定!$A$4:$C$375,3,FALSE))</f>
        <v/>
      </c>
      <c r="CG6" s="46">
        <f>CS5+1</f>
        <v>43653</v>
      </c>
      <c r="CH6" s="47" t="str">
        <f>IF(VLOOKUP(CG6,スケジュール設定!$A$4:$C$375,3,FALSE)=0,"",VLOOKUP(CG6,スケジュール設定!$A$4:$C$375,3,FALSE))</f>
        <v/>
      </c>
      <c r="CI6" s="46">
        <f>CG6+1</f>
        <v>43654</v>
      </c>
      <c r="CJ6" s="47" t="str">
        <f>IF(VLOOKUP(CI6,スケジュール設定!$A$4:$C$375,3,FALSE)=0,"",VLOOKUP(CI6,スケジュール設定!$A$4:$C$375,3,FALSE))</f>
        <v/>
      </c>
      <c r="CK6" s="46">
        <f>CI6+1</f>
        <v>43655</v>
      </c>
      <c r="CL6" s="47" t="str">
        <f>IF(VLOOKUP(CK6,スケジュール設定!$A$4:$C$375,3,FALSE)=0,"",VLOOKUP(CK6,スケジュール設定!$A$4:$C$375,3,FALSE))</f>
        <v/>
      </c>
      <c r="CM6" s="46">
        <f>CK6+1</f>
        <v>43656</v>
      </c>
      <c r="CN6" s="47" t="str">
        <f>IF(VLOOKUP(CM6,スケジュール設定!$A$4:$C$375,3,FALSE)=0,"",VLOOKUP(CM6,スケジュール設定!$A$4:$C$375,3,FALSE))</f>
        <v/>
      </c>
      <c r="CO6" s="46">
        <f>CM6+1</f>
        <v>43657</v>
      </c>
      <c r="CP6" s="47" t="str">
        <f>IF(VLOOKUP(CO6,スケジュール設定!$A$4:$C$375,3,FALSE)=0,"",VLOOKUP(CO6,スケジュール設定!$A$4:$C$375,3,FALSE))</f>
        <v/>
      </c>
      <c r="CQ6" s="46">
        <f>CO6+1</f>
        <v>43658</v>
      </c>
      <c r="CR6" s="47" t="str">
        <f>IF(VLOOKUP(CQ6,スケジュール設定!$A$4:$C$375,3,FALSE)=0,"",VLOOKUP(CQ6,スケジュール設定!$A$4:$C$375,3,FALSE))</f>
        <v/>
      </c>
      <c r="CS6" s="48">
        <f>CQ6+1</f>
        <v>43659</v>
      </c>
      <c r="CT6" s="47" t="str">
        <f>IF(VLOOKUP(CS6,スケジュール設定!$A$4:$C$375,3,FALSE)=0,"",VLOOKUP(CS6,スケジュール設定!$A$4:$C$375,3,FALSE))</f>
        <v/>
      </c>
      <c r="CU6" s="46">
        <f>DG5+1</f>
        <v>43681</v>
      </c>
      <c r="CV6" s="47" t="str">
        <f>IF(VLOOKUP(CU6,スケジュール設定!$A$4:$C$375,3,FALSE)=0,"",VLOOKUP(CU6,スケジュール設定!$A$4:$C$375,3,FALSE))</f>
        <v/>
      </c>
      <c r="CW6" s="46">
        <f>CU6+1</f>
        <v>43682</v>
      </c>
      <c r="CX6" s="47" t="str">
        <f>IF(VLOOKUP(CW6,スケジュール設定!$A$4:$C$375,3,FALSE)=0,"",VLOOKUP(CW6,スケジュール設定!$A$4:$C$375,3,FALSE))</f>
        <v/>
      </c>
      <c r="CY6" s="46">
        <f>CW6+1</f>
        <v>43683</v>
      </c>
      <c r="CZ6" s="47" t="str">
        <f>IF(VLOOKUP(CY6,スケジュール設定!$A$4:$C$375,3,FALSE)=0,"",VLOOKUP(CY6,スケジュール設定!$A$4:$C$375,3,FALSE))</f>
        <v/>
      </c>
      <c r="DA6" s="46">
        <f>CY6+1</f>
        <v>43684</v>
      </c>
      <c r="DB6" s="47" t="str">
        <f>IF(VLOOKUP(DA6,スケジュール設定!$A$4:$C$375,3,FALSE)=0,"",VLOOKUP(DA6,スケジュール設定!$A$4:$C$375,3,FALSE))</f>
        <v/>
      </c>
      <c r="DC6" s="46">
        <f>DA6+1</f>
        <v>43685</v>
      </c>
      <c r="DD6" s="47" t="str">
        <f>IF(VLOOKUP(DC6,スケジュール設定!$A$4:$C$375,3,FALSE)=0,"",VLOOKUP(DC6,スケジュール設定!$A$4:$C$375,3,FALSE))</f>
        <v/>
      </c>
      <c r="DE6" s="46">
        <f>DC6+1</f>
        <v>43686</v>
      </c>
      <c r="DF6" s="47" t="str">
        <f>IF(VLOOKUP(DE6,スケジュール設定!$A$4:$C$375,3,FALSE)=0,"",VLOOKUP(DE6,スケジュール設定!$A$4:$C$375,3,FALSE))</f>
        <v/>
      </c>
      <c r="DG6" s="48">
        <f>DE6+1</f>
        <v>43687</v>
      </c>
      <c r="DH6" s="47" t="str">
        <f>IF(VLOOKUP(DG6,スケジュール設定!$A$4:$C$375,3,FALSE)=0,"",VLOOKUP(DG6,スケジュール設定!$A$4:$C$375,3,FALSE))</f>
        <v/>
      </c>
      <c r="DI6" s="46">
        <f>DU5+1</f>
        <v>43716</v>
      </c>
      <c r="DJ6" s="47" t="str">
        <f>IF(VLOOKUP(DI6,スケジュール設定!$A$4:$C$375,3,FALSE)=0,"",VLOOKUP(DI6,スケジュール設定!$A$4:$C$375,3,FALSE))</f>
        <v/>
      </c>
      <c r="DK6" s="46">
        <f>DI6+1</f>
        <v>43717</v>
      </c>
      <c r="DL6" s="47" t="str">
        <f>IF(VLOOKUP(DK6,スケジュール設定!$A$4:$C$375,3,FALSE)=0,"",VLOOKUP(DK6,スケジュール設定!$A$4:$C$375,3,FALSE))</f>
        <v/>
      </c>
      <c r="DM6" s="46">
        <f>DK6+1</f>
        <v>43718</v>
      </c>
      <c r="DN6" s="47" t="str">
        <f>IF(VLOOKUP(DM6,スケジュール設定!$A$4:$C$375,3,FALSE)=0,"",VLOOKUP(DM6,スケジュール設定!$A$4:$C$375,3,FALSE))</f>
        <v/>
      </c>
      <c r="DO6" s="46">
        <f>DM6+1</f>
        <v>43719</v>
      </c>
      <c r="DP6" s="47" t="str">
        <f>IF(VLOOKUP(DO6,スケジュール設定!$A$4:$C$375,3,FALSE)=0,"",VLOOKUP(DO6,スケジュール設定!$A$4:$C$375,3,FALSE))</f>
        <v/>
      </c>
      <c r="DQ6" s="46">
        <f>DO6+1</f>
        <v>43720</v>
      </c>
      <c r="DR6" s="47" t="str">
        <f>IF(VLOOKUP(DQ6,スケジュール設定!$A$4:$C$375,3,FALSE)=0,"",VLOOKUP(DQ6,スケジュール設定!$A$4:$C$375,3,FALSE))</f>
        <v/>
      </c>
      <c r="DS6" s="46">
        <f>DQ6+1</f>
        <v>43721</v>
      </c>
      <c r="DT6" s="47" t="str">
        <f>IF(VLOOKUP(DS6,スケジュール設定!$A$4:$C$375,3,FALSE)=0,"",VLOOKUP(DS6,スケジュール設定!$A$4:$C$375,3,FALSE))</f>
        <v/>
      </c>
      <c r="DU6" s="48">
        <f>DS6+1</f>
        <v>43722</v>
      </c>
      <c r="DV6" s="47" t="str">
        <f>IF(VLOOKUP(DU6,スケジュール設定!$A$4:$C$375,3,FALSE)=0,"",VLOOKUP(DU6,スケジュール設定!$A$4:$C$375,3,FALSE))</f>
        <v/>
      </c>
      <c r="DW6" s="46">
        <f>EI5+1</f>
        <v>43744</v>
      </c>
      <c r="DX6" s="47" t="str">
        <f>IF(VLOOKUP(DW6,スケジュール設定!$A$4:$C$375,3,FALSE)=0,"",VLOOKUP(DW6,スケジュール設定!$A$4:$C$375,3,FALSE))</f>
        <v/>
      </c>
      <c r="DY6" s="46">
        <f>DW6+1</f>
        <v>43745</v>
      </c>
      <c r="DZ6" s="47" t="str">
        <f>IF(VLOOKUP(DY6,スケジュール設定!$A$4:$C$375,3,FALSE)=0,"",VLOOKUP(DY6,スケジュール設定!$A$4:$C$375,3,FALSE))</f>
        <v/>
      </c>
      <c r="EA6" s="46">
        <f>DY6+1</f>
        <v>43746</v>
      </c>
      <c r="EB6" s="47" t="str">
        <f>IF(VLOOKUP(EA6,スケジュール設定!$A$4:$C$375,3,FALSE)=0,"",VLOOKUP(EA6,スケジュール設定!$A$4:$C$375,3,FALSE))</f>
        <v/>
      </c>
      <c r="EC6" s="46">
        <f>EA6+1</f>
        <v>43747</v>
      </c>
      <c r="ED6" s="47" t="str">
        <f>IF(VLOOKUP(EC6,スケジュール設定!$A$4:$C$375,3,FALSE)=0,"",VLOOKUP(EC6,スケジュール設定!$A$4:$C$375,3,FALSE))</f>
        <v/>
      </c>
      <c r="EE6" s="46">
        <f>EC6+1</f>
        <v>43748</v>
      </c>
      <c r="EF6" s="47" t="str">
        <f>IF(VLOOKUP(EE6,スケジュール設定!$A$4:$C$375,3,FALSE)=0,"",VLOOKUP(EE6,スケジュール設定!$A$4:$C$375,3,FALSE))</f>
        <v/>
      </c>
      <c r="EG6" s="46">
        <f>EE6+1</f>
        <v>43749</v>
      </c>
      <c r="EH6" s="47" t="str">
        <f>IF(VLOOKUP(EG6,スケジュール設定!$A$4:$C$375,3,FALSE)=0,"",VLOOKUP(EG6,スケジュール設定!$A$4:$C$375,3,FALSE))</f>
        <v/>
      </c>
      <c r="EI6" s="48">
        <f>EG6+1</f>
        <v>43750</v>
      </c>
      <c r="EJ6" s="47" t="str">
        <f>IF(VLOOKUP(EI6,スケジュール設定!$A$4:$C$375,3,FALSE)=0,"",VLOOKUP(EI6,スケジュール設定!$A$4:$C$375,3,FALSE))</f>
        <v/>
      </c>
      <c r="EK6" s="46">
        <f>EW5+1</f>
        <v>43772</v>
      </c>
      <c r="EL6" s="47" t="str">
        <f>IF(VLOOKUP(EK6,スケジュール設定!$A$4:$C$375,3,FALSE)=0,"",VLOOKUP(EK6,スケジュール設定!$A$4:$C$375,3,FALSE))</f>
        <v>文化の日</v>
      </c>
      <c r="EM6" s="46">
        <f>EK6+1</f>
        <v>43773</v>
      </c>
      <c r="EN6" s="47" t="str">
        <f>IF(VLOOKUP(EM6,スケジュール設定!$A$4:$C$375,3,FALSE)=0,"",VLOOKUP(EM6,スケジュール設定!$A$4:$C$375,3,FALSE))</f>
        <v>振替休日</v>
      </c>
      <c r="EO6" s="46">
        <f>EM6+1</f>
        <v>43774</v>
      </c>
      <c r="EP6" s="47" t="str">
        <f>IF(VLOOKUP(EO6,スケジュール設定!$A$4:$C$375,3,FALSE)=0,"",VLOOKUP(EO6,スケジュール設定!$A$4:$C$375,3,FALSE))</f>
        <v/>
      </c>
      <c r="EQ6" s="46">
        <f>EO6+1</f>
        <v>43775</v>
      </c>
      <c r="ER6" s="47" t="str">
        <f>IF(VLOOKUP(EQ6,スケジュール設定!$A$4:$C$375,3,FALSE)=0,"",VLOOKUP(EQ6,スケジュール設定!$A$4:$C$375,3,FALSE))</f>
        <v/>
      </c>
      <c r="ES6" s="46">
        <f>EQ6+1</f>
        <v>43776</v>
      </c>
      <c r="ET6" s="47" t="str">
        <f>IF(VLOOKUP(ES6,スケジュール設定!$A$4:$C$375,3,FALSE)=0,"",VLOOKUP(ES6,スケジュール設定!$A$4:$C$375,3,FALSE))</f>
        <v/>
      </c>
      <c r="EU6" s="46">
        <f>ES6+1</f>
        <v>43777</v>
      </c>
      <c r="EV6" s="47" t="str">
        <f>IF(VLOOKUP(EU6,スケジュール設定!$A$4:$C$375,3,FALSE)=0,"",VLOOKUP(EU6,スケジュール設定!$A$4:$C$375,3,FALSE))</f>
        <v/>
      </c>
      <c r="EW6" s="48">
        <f>EU6+1</f>
        <v>43778</v>
      </c>
      <c r="EX6" s="47" t="str">
        <f>IF(VLOOKUP(EW6,スケジュール設定!$A$4:$C$375,3,FALSE)=0,"",VLOOKUP(EW6,スケジュール設定!$A$4:$C$375,3,FALSE))</f>
        <v/>
      </c>
      <c r="EY6" s="46">
        <f>FK5+1</f>
        <v>43807</v>
      </c>
      <c r="EZ6" s="47" t="str">
        <f>IF(VLOOKUP(EY6,スケジュール設定!$A$4:$C$375,3,FALSE)=0,"",VLOOKUP(EY6,スケジュール設定!$A$4:$C$375,3,FALSE))</f>
        <v/>
      </c>
      <c r="FA6" s="46">
        <f>EY6+1</f>
        <v>43808</v>
      </c>
      <c r="FB6" s="47" t="str">
        <f>IF(VLOOKUP(FA6,スケジュール設定!$A$4:$C$375,3,FALSE)=0,"",VLOOKUP(FA6,スケジュール設定!$A$4:$C$375,3,FALSE))</f>
        <v/>
      </c>
      <c r="FC6" s="46">
        <f>FA6+1</f>
        <v>43809</v>
      </c>
      <c r="FD6" s="47" t="str">
        <f>IF(VLOOKUP(FC6,スケジュール設定!$A$4:$C$375,3,FALSE)=0,"",VLOOKUP(FC6,スケジュール設定!$A$4:$C$375,3,FALSE))</f>
        <v/>
      </c>
      <c r="FE6" s="46">
        <f>FC6+1</f>
        <v>43810</v>
      </c>
      <c r="FF6" s="47" t="str">
        <f>IF(VLOOKUP(FE6,スケジュール設定!$A$4:$C$375,3,FALSE)=0,"",VLOOKUP(FE6,スケジュール設定!$A$4:$C$375,3,FALSE))</f>
        <v/>
      </c>
      <c r="FG6" s="46">
        <f>FE6+1</f>
        <v>43811</v>
      </c>
      <c r="FH6" s="47" t="str">
        <f>IF(VLOOKUP(FG6,スケジュール設定!$A$4:$C$375,3,FALSE)=0,"",VLOOKUP(FG6,スケジュール設定!$A$4:$C$375,3,FALSE))</f>
        <v/>
      </c>
      <c r="FI6" s="46">
        <f>FG6+1</f>
        <v>43812</v>
      </c>
      <c r="FJ6" s="47" t="str">
        <f>IF(VLOOKUP(FI6,スケジュール設定!$A$4:$C$375,3,FALSE)=0,"",VLOOKUP(FI6,スケジュール設定!$A$4:$C$375,3,FALSE))</f>
        <v/>
      </c>
      <c r="FK6" s="48">
        <f>FI6+1</f>
        <v>43813</v>
      </c>
      <c r="FL6" s="47" t="str">
        <f>IF(VLOOKUP(FK6,スケジュール設定!$A$4:$C$375,3,FALSE)=0,"",VLOOKUP(FK6,スケジュール設定!$A$4:$C$375,3,FALSE))</f>
        <v/>
      </c>
    </row>
    <row r="7" spans="1:168" s="56" customFormat="1" ht="115.8" customHeight="1">
      <c r="A7" s="43">
        <f>M6+1</f>
        <v>43478</v>
      </c>
      <c r="B7" s="47" t="str">
        <f>IF(VLOOKUP(A7,スケジュール設定!$A$4:$C$375,3,FALSE)=0,"",VLOOKUP(A7,スケジュール設定!$A$4:$C$375,3,FALSE))</f>
        <v/>
      </c>
      <c r="C7" s="43">
        <f>A7+1</f>
        <v>43479</v>
      </c>
      <c r="D7" s="47" t="str">
        <f>IF(VLOOKUP(C7,スケジュール設定!$A$4:$C$375,3,FALSE)=0,"",VLOOKUP(C7,スケジュール設定!$A$4:$C$375,3,FALSE))</f>
        <v>成人の日</v>
      </c>
      <c r="E7" s="43">
        <f>C7+1</f>
        <v>43480</v>
      </c>
      <c r="F7" s="47" t="str">
        <f>IF(VLOOKUP(E7,スケジュール設定!$A$4:$C$375,3,FALSE)=0,"",VLOOKUP(E7,スケジュール設定!$A$4:$C$375,3,FALSE))</f>
        <v/>
      </c>
      <c r="G7" s="43">
        <f>E7+1</f>
        <v>43481</v>
      </c>
      <c r="H7" s="47" t="str">
        <f>IF(VLOOKUP(G7,スケジュール設定!$A$4:$C$375,3,FALSE)=0,"",VLOOKUP(G7,スケジュール設定!$A$4:$C$375,3,FALSE))</f>
        <v/>
      </c>
      <c r="I7" s="43">
        <f>G7+1</f>
        <v>43482</v>
      </c>
      <c r="J7" s="47" t="str">
        <f>IF(VLOOKUP(I7,スケジュール設定!$A$4:$C$375,3,FALSE)=0,"",VLOOKUP(I7,スケジュール設定!$A$4:$C$375,3,FALSE))</f>
        <v/>
      </c>
      <c r="K7" s="43">
        <f>I7+1</f>
        <v>43483</v>
      </c>
      <c r="L7" s="47" t="str">
        <f>IF(VLOOKUP(K7,スケジュール設定!$A$4:$C$375,3,FALSE)=0,"",VLOOKUP(K7,スケジュール設定!$A$4:$C$375,3,FALSE))</f>
        <v/>
      </c>
      <c r="M7" s="45">
        <f>K7+1</f>
        <v>43484</v>
      </c>
      <c r="N7" s="47" t="str">
        <f>IF(VLOOKUP(M7,スケジュール設定!$A$4:$C$375,3,FALSE)=0,"",VLOOKUP(M7,スケジュール設定!$A$4:$C$375,3,FALSE))</f>
        <v/>
      </c>
      <c r="O7" s="43">
        <f>AA6+1</f>
        <v>43506</v>
      </c>
      <c r="P7" s="47" t="str">
        <f>IF(VLOOKUP(O7,スケジュール設定!$A$4:$C$375,3,FALSE)=0,"",VLOOKUP(O7,スケジュール設定!$A$4:$C$375,3,FALSE))</f>
        <v/>
      </c>
      <c r="Q7" s="43">
        <f>O7+1</f>
        <v>43507</v>
      </c>
      <c r="R7" s="47" t="str">
        <f>IF(VLOOKUP(Q7,スケジュール設定!$A$4:$C$375,3,FALSE)=0,"",VLOOKUP(Q7,スケジュール設定!$A$4:$C$375,3,FALSE))</f>
        <v>建国記念の日</v>
      </c>
      <c r="S7" s="43">
        <f>Q7+1</f>
        <v>43508</v>
      </c>
      <c r="T7" s="47" t="str">
        <f>IF(VLOOKUP(S7,スケジュール設定!$A$4:$C$375,3,FALSE)=0,"",VLOOKUP(S7,スケジュール設定!$A$4:$C$375,3,FALSE))</f>
        <v/>
      </c>
      <c r="U7" s="43">
        <f>S7+1</f>
        <v>43509</v>
      </c>
      <c r="V7" s="47" t="str">
        <f>IF(VLOOKUP(U7,スケジュール設定!$A$4:$C$375,3,FALSE)=0,"",VLOOKUP(U7,スケジュール設定!$A$4:$C$375,3,FALSE))</f>
        <v/>
      </c>
      <c r="W7" s="43">
        <f>U7+1</f>
        <v>43510</v>
      </c>
      <c r="X7" s="47" t="str">
        <f>IF(VLOOKUP(W7,スケジュール設定!$A$4:$C$375,3,FALSE)=0,"",VLOOKUP(W7,スケジュール設定!$A$4:$C$375,3,FALSE))</f>
        <v/>
      </c>
      <c r="Y7" s="43">
        <f>W7+1</f>
        <v>43511</v>
      </c>
      <c r="Z7" s="47" t="str">
        <f>IF(VLOOKUP(Y7,スケジュール設定!$A$4:$C$375,3,FALSE)=0,"",VLOOKUP(Y7,スケジュール設定!$A$4:$C$375,3,FALSE))</f>
        <v/>
      </c>
      <c r="AA7" s="45">
        <f>Y7+1</f>
        <v>43512</v>
      </c>
      <c r="AB7" s="47" t="str">
        <f>IF(VLOOKUP(AA7,スケジュール設定!$A$4:$C$375,3,FALSE)=0,"",VLOOKUP(AA7,スケジュール設定!$A$4:$C$375,3,FALSE))</f>
        <v/>
      </c>
      <c r="AC7" s="43">
        <f>AO6+1</f>
        <v>43534</v>
      </c>
      <c r="AD7" s="47" t="str">
        <f>IF(VLOOKUP(AC7,スケジュール設定!$A$4:$C$375,3,FALSE)=0,"",VLOOKUP(AC7,スケジュール設定!$A$4:$C$375,3,FALSE))</f>
        <v/>
      </c>
      <c r="AE7" s="43">
        <f>AC7+1</f>
        <v>43535</v>
      </c>
      <c r="AF7" s="47" t="str">
        <f>IF(VLOOKUP(AE7,スケジュール設定!$A$4:$C$375,3,FALSE)=0,"",VLOOKUP(AE7,スケジュール設定!$A$4:$C$375,3,FALSE))</f>
        <v/>
      </c>
      <c r="AG7" s="43">
        <f>AE7+1</f>
        <v>43536</v>
      </c>
      <c r="AH7" s="47" t="str">
        <f>IF(VLOOKUP(AG7,スケジュール設定!$A$4:$C$375,3,FALSE)=0,"",VLOOKUP(AG7,スケジュール設定!$A$4:$C$375,3,FALSE))</f>
        <v/>
      </c>
      <c r="AI7" s="43">
        <f>AG7+1</f>
        <v>43537</v>
      </c>
      <c r="AJ7" s="47" t="str">
        <f>IF(VLOOKUP(AI7,スケジュール設定!$A$4:$C$375,3,FALSE)=0,"",VLOOKUP(AI7,スケジュール設定!$A$4:$C$375,3,FALSE))</f>
        <v/>
      </c>
      <c r="AK7" s="43">
        <f>AI7+1</f>
        <v>43538</v>
      </c>
      <c r="AL7" s="47" t="str">
        <f>IF(VLOOKUP(AK7,スケジュール設定!$A$4:$C$375,3,FALSE)=0,"",VLOOKUP(AK7,スケジュール設定!$A$4:$C$375,3,FALSE))</f>
        <v/>
      </c>
      <c r="AM7" s="43">
        <f>AK7+1</f>
        <v>43539</v>
      </c>
      <c r="AN7" s="47" t="str">
        <f>IF(VLOOKUP(AM7,スケジュール設定!$A$4:$C$375,3,FALSE)=0,"",VLOOKUP(AM7,スケジュール設定!$A$4:$C$375,3,FALSE))</f>
        <v/>
      </c>
      <c r="AO7" s="45">
        <f>AM7+1</f>
        <v>43540</v>
      </c>
      <c r="AP7" s="47" t="str">
        <f>IF(VLOOKUP(AO7,スケジュール設定!$A$4:$C$375,3,FALSE)=0,"",VLOOKUP(AO7,スケジュール設定!$A$4:$C$375,3,FALSE))</f>
        <v/>
      </c>
      <c r="AQ7" s="43">
        <f>BC6+1</f>
        <v>43569</v>
      </c>
      <c r="AR7" s="47" t="str">
        <f>IF(VLOOKUP(AQ7,スケジュール設定!$A$4:$C$375,3,FALSE)=0,"",VLOOKUP(AQ7,スケジュール設定!$A$4:$C$375,3,FALSE))</f>
        <v/>
      </c>
      <c r="AS7" s="43">
        <f>AQ7+1</f>
        <v>43570</v>
      </c>
      <c r="AT7" s="47" t="str">
        <f>IF(VLOOKUP(AS7,スケジュール設定!$A$4:$C$375,3,FALSE)=0,"",VLOOKUP(AS7,スケジュール設定!$A$4:$C$375,3,FALSE))</f>
        <v/>
      </c>
      <c r="AU7" s="43">
        <f>AS7+1</f>
        <v>43571</v>
      </c>
      <c r="AV7" s="47" t="str">
        <f>IF(VLOOKUP(AU7,スケジュール設定!$A$4:$C$375,3,FALSE)=0,"",VLOOKUP(AU7,スケジュール設定!$A$4:$C$375,3,FALSE))</f>
        <v/>
      </c>
      <c r="AW7" s="43">
        <f>AU7+1</f>
        <v>43572</v>
      </c>
      <c r="AX7" s="47" t="str">
        <f>IF(VLOOKUP(AW7,スケジュール設定!$A$4:$C$375,3,FALSE)=0,"",VLOOKUP(AW7,スケジュール設定!$A$4:$C$375,3,FALSE))</f>
        <v/>
      </c>
      <c r="AY7" s="43">
        <f>AW7+1</f>
        <v>43573</v>
      </c>
      <c r="AZ7" s="47" t="str">
        <f>IF(VLOOKUP(AY7,スケジュール設定!$A$4:$C$375,3,FALSE)=0,"",VLOOKUP(AY7,スケジュール設定!$A$4:$C$375,3,FALSE))</f>
        <v/>
      </c>
      <c r="BA7" s="43">
        <f>AY7+1</f>
        <v>43574</v>
      </c>
      <c r="BB7" s="47" t="str">
        <f>IF(VLOOKUP(BA7,スケジュール設定!$A$4:$C$375,3,FALSE)=0,"",VLOOKUP(BA7,スケジュール設定!$A$4:$C$375,3,FALSE))</f>
        <v/>
      </c>
      <c r="BC7" s="45">
        <f>BA7+1</f>
        <v>43575</v>
      </c>
      <c r="BD7" s="47" t="str">
        <f>IF(VLOOKUP(BC7,スケジュール設定!$A$4:$C$375,3,FALSE)=0,"",VLOOKUP(BC7,スケジュール設定!$A$4:$C$375,3,FALSE))</f>
        <v/>
      </c>
      <c r="BE7" s="43">
        <f>BQ6+1</f>
        <v>43597</v>
      </c>
      <c r="BF7" s="47" t="str">
        <f>IF(VLOOKUP(BE7,スケジュール設定!$A$4:$C$375,3,FALSE)=0,"",VLOOKUP(BE7,スケジュール設定!$A$4:$C$375,3,FALSE))</f>
        <v/>
      </c>
      <c r="BG7" s="43">
        <f>BE7+1</f>
        <v>43598</v>
      </c>
      <c r="BH7" s="47" t="str">
        <f>IF(VLOOKUP(BG7,スケジュール設定!$A$4:$C$375,3,FALSE)=0,"",VLOOKUP(BG7,スケジュール設定!$A$4:$C$375,3,FALSE))</f>
        <v/>
      </c>
      <c r="BI7" s="43">
        <f>BG7+1</f>
        <v>43599</v>
      </c>
      <c r="BJ7" s="47" t="str">
        <f>IF(VLOOKUP(BI7,スケジュール設定!$A$4:$C$375,3,FALSE)=0,"",VLOOKUP(BI7,スケジュール設定!$A$4:$C$375,3,FALSE))</f>
        <v/>
      </c>
      <c r="BK7" s="43">
        <f>BI7+1</f>
        <v>43600</v>
      </c>
      <c r="BL7" s="47" t="str">
        <f>IF(VLOOKUP(BK7,スケジュール設定!$A$4:$C$375,3,FALSE)=0,"",VLOOKUP(BK7,スケジュール設定!$A$4:$C$375,3,FALSE))</f>
        <v/>
      </c>
      <c r="BM7" s="43">
        <f>BK7+1</f>
        <v>43601</v>
      </c>
      <c r="BN7" s="47" t="str">
        <f>IF(VLOOKUP(BM7,スケジュール設定!$A$4:$C$375,3,FALSE)=0,"",VLOOKUP(BM7,スケジュール設定!$A$4:$C$375,3,FALSE))</f>
        <v/>
      </c>
      <c r="BO7" s="43">
        <f>BM7+1</f>
        <v>43602</v>
      </c>
      <c r="BP7" s="47" t="str">
        <f>IF(VLOOKUP(BO7,スケジュール設定!$A$4:$C$375,3,FALSE)=0,"",VLOOKUP(BO7,スケジュール設定!$A$4:$C$375,3,FALSE))</f>
        <v/>
      </c>
      <c r="BQ7" s="45">
        <f>BO7+1</f>
        <v>43603</v>
      </c>
      <c r="BR7" s="47" t="str">
        <f>IF(VLOOKUP(BQ7,スケジュール設定!$A$4:$C$375,3,FALSE)=0,"",VLOOKUP(BQ7,スケジュール設定!$A$4:$C$375,3,FALSE))</f>
        <v/>
      </c>
      <c r="BS7" s="43">
        <f>CE6+1</f>
        <v>43625</v>
      </c>
      <c r="BT7" s="47" t="str">
        <f>IF(VLOOKUP(BS7,スケジュール設定!$A$4:$C$375,3,FALSE)=0,"",VLOOKUP(BS7,スケジュール設定!$A$4:$C$375,3,FALSE))</f>
        <v/>
      </c>
      <c r="BU7" s="43">
        <f>BS7+1</f>
        <v>43626</v>
      </c>
      <c r="BV7" s="47" t="str">
        <f>IF(VLOOKUP(BU7,スケジュール設定!$A$4:$C$375,3,FALSE)=0,"",VLOOKUP(BU7,スケジュール設定!$A$4:$C$375,3,FALSE))</f>
        <v/>
      </c>
      <c r="BW7" s="43">
        <f>BU7+1</f>
        <v>43627</v>
      </c>
      <c r="BX7" s="47" t="str">
        <f>IF(VLOOKUP(BW7,スケジュール設定!$A$4:$C$375,3,FALSE)=0,"",VLOOKUP(BW7,スケジュール設定!$A$4:$C$375,3,FALSE))</f>
        <v/>
      </c>
      <c r="BY7" s="43">
        <f>BW7+1</f>
        <v>43628</v>
      </c>
      <c r="BZ7" s="47" t="str">
        <f>IF(VLOOKUP(BY7,スケジュール設定!$A$4:$C$375,3,FALSE)=0,"",VLOOKUP(BY7,スケジュール設定!$A$4:$C$375,3,FALSE))</f>
        <v/>
      </c>
      <c r="CA7" s="43">
        <f>BY7+1</f>
        <v>43629</v>
      </c>
      <c r="CB7" s="47" t="str">
        <f>IF(VLOOKUP(CA7,スケジュール設定!$A$4:$C$375,3,FALSE)=0,"",VLOOKUP(CA7,スケジュール設定!$A$4:$C$375,3,FALSE))</f>
        <v/>
      </c>
      <c r="CC7" s="43">
        <f>CA7+1</f>
        <v>43630</v>
      </c>
      <c r="CD7" s="47" t="str">
        <f>IF(VLOOKUP(CC7,スケジュール設定!$A$4:$C$375,3,FALSE)=0,"",VLOOKUP(CC7,スケジュール設定!$A$4:$C$375,3,FALSE))</f>
        <v/>
      </c>
      <c r="CE7" s="45">
        <f>CC7+1</f>
        <v>43631</v>
      </c>
      <c r="CF7" s="47" t="str">
        <f>IF(VLOOKUP(CE7,スケジュール設定!$A$4:$C$375,3,FALSE)=0,"",VLOOKUP(CE7,スケジュール設定!$A$4:$C$375,3,FALSE))</f>
        <v/>
      </c>
      <c r="CG7" s="43">
        <f>CS6+1</f>
        <v>43660</v>
      </c>
      <c r="CH7" s="47" t="str">
        <f>IF(VLOOKUP(CG7,スケジュール設定!$A$4:$C$375,3,FALSE)=0,"",VLOOKUP(CG7,スケジュール設定!$A$4:$C$375,3,FALSE))</f>
        <v/>
      </c>
      <c r="CI7" s="43">
        <f>CG7+1</f>
        <v>43661</v>
      </c>
      <c r="CJ7" s="47" t="str">
        <f>IF(VLOOKUP(CI7,スケジュール設定!$A$4:$C$375,3,FALSE)=0,"",VLOOKUP(CI7,スケジュール設定!$A$4:$C$375,3,FALSE))</f>
        <v>海の日</v>
      </c>
      <c r="CK7" s="43">
        <f>CI7+1</f>
        <v>43662</v>
      </c>
      <c r="CL7" s="47" t="str">
        <f>IF(VLOOKUP(CK7,スケジュール設定!$A$4:$C$375,3,FALSE)=0,"",VLOOKUP(CK7,スケジュール設定!$A$4:$C$375,3,FALSE))</f>
        <v/>
      </c>
      <c r="CM7" s="43">
        <f>CK7+1</f>
        <v>43663</v>
      </c>
      <c r="CN7" s="47" t="str">
        <f>IF(VLOOKUP(CM7,スケジュール設定!$A$4:$C$375,3,FALSE)=0,"",VLOOKUP(CM7,スケジュール設定!$A$4:$C$375,3,FALSE))</f>
        <v/>
      </c>
      <c r="CO7" s="43">
        <f>CM7+1</f>
        <v>43664</v>
      </c>
      <c r="CP7" s="47" t="str">
        <f>IF(VLOOKUP(CO7,スケジュール設定!$A$4:$C$375,3,FALSE)=0,"",VLOOKUP(CO7,スケジュール設定!$A$4:$C$375,3,FALSE))</f>
        <v/>
      </c>
      <c r="CQ7" s="43">
        <f>CO7+1</f>
        <v>43665</v>
      </c>
      <c r="CR7" s="47" t="str">
        <f>IF(VLOOKUP(CQ7,スケジュール設定!$A$4:$C$375,3,FALSE)=0,"",VLOOKUP(CQ7,スケジュール設定!$A$4:$C$375,3,FALSE))</f>
        <v/>
      </c>
      <c r="CS7" s="45">
        <f>CQ7+1</f>
        <v>43666</v>
      </c>
      <c r="CT7" s="47" t="str">
        <f>IF(VLOOKUP(CS7,スケジュール設定!$A$4:$C$375,3,FALSE)=0,"",VLOOKUP(CS7,スケジュール設定!$A$4:$C$375,3,FALSE))</f>
        <v/>
      </c>
      <c r="CU7" s="43">
        <f>DG6+1</f>
        <v>43688</v>
      </c>
      <c r="CV7" s="47" t="str">
        <f>IF(VLOOKUP(CU7,スケジュール設定!$A$4:$C$375,3,FALSE)=0,"",VLOOKUP(CU7,スケジュール設定!$A$4:$C$375,3,FALSE))</f>
        <v>山の日</v>
      </c>
      <c r="CW7" s="43">
        <f>CU7+1</f>
        <v>43689</v>
      </c>
      <c r="CX7" s="47" t="str">
        <f>IF(VLOOKUP(CW7,スケジュール設定!$A$4:$C$375,3,FALSE)=0,"",VLOOKUP(CW7,スケジュール設定!$A$4:$C$375,3,FALSE))</f>
        <v>振替休日</v>
      </c>
      <c r="CY7" s="43">
        <f>CW7+1</f>
        <v>43690</v>
      </c>
      <c r="CZ7" s="47" t="str">
        <f>IF(VLOOKUP(CY7,スケジュール設定!$A$4:$C$375,3,FALSE)=0,"",VLOOKUP(CY7,スケジュール設定!$A$4:$C$375,3,FALSE))</f>
        <v/>
      </c>
      <c r="DA7" s="43">
        <f>CY7+1</f>
        <v>43691</v>
      </c>
      <c r="DB7" s="47" t="str">
        <f>IF(VLOOKUP(DA7,スケジュール設定!$A$4:$C$375,3,FALSE)=0,"",VLOOKUP(DA7,スケジュール設定!$A$4:$C$375,3,FALSE))</f>
        <v/>
      </c>
      <c r="DC7" s="43">
        <f>DA7+1</f>
        <v>43692</v>
      </c>
      <c r="DD7" s="47" t="str">
        <f>IF(VLOOKUP(DC7,スケジュール設定!$A$4:$C$375,3,FALSE)=0,"",VLOOKUP(DC7,スケジュール設定!$A$4:$C$375,3,FALSE))</f>
        <v/>
      </c>
      <c r="DE7" s="43">
        <f>DC7+1</f>
        <v>43693</v>
      </c>
      <c r="DF7" s="47" t="str">
        <f>IF(VLOOKUP(DE7,スケジュール設定!$A$4:$C$375,3,FALSE)=0,"",VLOOKUP(DE7,スケジュール設定!$A$4:$C$375,3,FALSE))</f>
        <v/>
      </c>
      <c r="DG7" s="45">
        <f>DE7+1</f>
        <v>43694</v>
      </c>
      <c r="DH7" s="47" t="str">
        <f>IF(VLOOKUP(DG7,スケジュール設定!$A$4:$C$375,3,FALSE)=0,"",VLOOKUP(DG7,スケジュール設定!$A$4:$C$375,3,FALSE))</f>
        <v/>
      </c>
      <c r="DI7" s="43">
        <f>DU6+1</f>
        <v>43723</v>
      </c>
      <c r="DJ7" s="47" t="str">
        <f>IF(VLOOKUP(DI7,スケジュール設定!$A$4:$C$375,3,FALSE)=0,"",VLOOKUP(DI7,スケジュール設定!$A$4:$C$375,3,FALSE))</f>
        <v/>
      </c>
      <c r="DK7" s="43">
        <f>DI7+1</f>
        <v>43724</v>
      </c>
      <c r="DL7" s="47" t="str">
        <f>IF(VLOOKUP(DK7,スケジュール設定!$A$4:$C$375,3,FALSE)=0,"",VLOOKUP(DK7,スケジュール設定!$A$4:$C$375,3,FALSE))</f>
        <v>敬老の日</v>
      </c>
      <c r="DM7" s="43">
        <f>DK7+1</f>
        <v>43725</v>
      </c>
      <c r="DN7" s="47" t="str">
        <f>IF(VLOOKUP(DM7,スケジュール設定!$A$4:$C$375,3,FALSE)=0,"",VLOOKUP(DM7,スケジュール設定!$A$4:$C$375,3,FALSE))</f>
        <v/>
      </c>
      <c r="DO7" s="43">
        <f>DM7+1</f>
        <v>43726</v>
      </c>
      <c r="DP7" s="47" t="str">
        <f>IF(VLOOKUP(DO7,スケジュール設定!$A$4:$C$375,3,FALSE)=0,"",VLOOKUP(DO7,スケジュール設定!$A$4:$C$375,3,FALSE))</f>
        <v/>
      </c>
      <c r="DQ7" s="43">
        <f>DO7+1</f>
        <v>43727</v>
      </c>
      <c r="DR7" s="47" t="str">
        <f>IF(VLOOKUP(DQ7,スケジュール設定!$A$4:$C$375,3,FALSE)=0,"",VLOOKUP(DQ7,スケジュール設定!$A$4:$C$375,3,FALSE))</f>
        <v/>
      </c>
      <c r="DS7" s="43">
        <f>DQ7+1</f>
        <v>43728</v>
      </c>
      <c r="DT7" s="47" t="str">
        <f>IF(VLOOKUP(DS7,スケジュール設定!$A$4:$C$375,3,FALSE)=0,"",VLOOKUP(DS7,スケジュール設定!$A$4:$C$375,3,FALSE))</f>
        <v/>
      </c>
      <c r="DU7" s="45">
        <f>DS7+1</f>
        <v>43729</v>
      </c>
      <c r="DV7" s="47" t="str">
        <f>IF(VLOOKUP(DU7,スケジュール設定!$A$4:$C$375,3,FALSE)=0,"",VLOOKUP(DU7,スケジュール設定!$A$4:$C$375,3,FALSE))</f>
        <v/>
      </c>
      <c r="DW7" s="43">
        <f>EI6+1</f>
        <v>43751</v>
      </c>
      <c r="DX7" s="47" t="str">
        <f>IF(VLOOKUP(DW7,スケジュール設定!$A$4:$C$375,3,FALSE)=0,"",VLOOKUP(DW7,スケジュール設定!$A$4:$C$375,3,FALSE))</f>
        <v/>
      </c>
      <c r="DY7" s="43">
        <f>DW7+1</f>
        <v>43752</v>
      </c>
      <c r="DZ7" s="47" t="str">
        <f>IF(VLOOKUP(DY7,スケジュール設定!$A$4:$C$375,3,FALSE)=0,"",VLOOKUP(DY7,スケジュール設定!$A$4:$C$375,3,FALSE))</f>
        <v>体育の日</v>
      </c>
      <c r="EA7" s="43">
        <f>DY7+1</f>
        <v>43753</v>
      </c>
      <c r="EB7" s="47" t="str">
        <f>IF(VLOOKUP(EA7,スケジュール設定!$A$4:$C$375,3,FALSE)=0,"",VLOOKUP(EA7,スケジュール設定!$A$4:$C$375,3,FALSE))</f>
        <v/>
      </c>
      <c r="EC7" s="43">
        <f>EA7+1</f>
        <v>43754</v>
      </c>
      <c r="ED7" s="47" t="str">
        <f>IF(VLOOKUP(EC7,スケジュール設定!$A$4:$C$375,3,FALSE)=0,"",VLOOKUP(EC7,スケジュール設定!$A$4:$C$375,3,FALSE))</f>
        <v/>
      </c>
      <c r="EE7" s="43">
        <f>EC7+1</f>
        <v>43755</v>
      </c>
      <c r="EF7" s="47" t="str">
        <f>IF(VLOOKUP(EE7,スケジュール設定!$A$4:$C$375,3,FALSE)=0,"",VLOOKUP(EE7,スケジュール設定!$A$4:$C$375,3,FALSE))</f>
        <v/>
      </c>
      <c r="EG7" s="43">
        <f>EE7+1</f>
        <v>43756</v>
      </c>
      <c r="EH7" s="47" t="str">
        <f>IF(VLOOKUP(EG7,スケジュール設定!$A$4:$C$375,3,FALSE)=0,"",VLOOKUP(EG7,スケジュール設定!$A$4:$C$375,3,FALSE))</f>
        <v/>
      </c>
      <c r="EI7" s="45">
        <f>EG7+1</f>
        <v>43757</v>
      </c>
      <c r="EJ7" s="47" t="str">
        <f>IF(VLOOKUP(EI7,スケジュール設定!$A$4:$C$375,3,FALSE)=0,"",VLOOKUP(EI7,スケジュール設定!$A$4:$C$375,3,FALSE))</f>
        <v/>
      </c>
      <c r="EK7" s="43">
        <f>EW6+1</f>
        <v>43779</v>
      </c>
      <c r="EL7" s="47" t="str">
        <f>IF(VLOOKUP(EK7,スケジュール設定!$A$4:$C$375,3,FALSE)=0,"",VLOOKUP(EK7,スケジュール設定!$A$4:$C$375,3,FALSE))</f>
        <v/>
      </c>
      <c r="EM7" s="43">
        <f>EK7+1</f>
        <v>43780</v>
      </c>
      <c r="EN7" s="47" t="str">
        <f>IF(VLOOKUP(EM7,スケジュール設定!$A$4:$C$375,3,FALSE)=0,"",VLOOKUP(EM7,スケジュール設定!$A$4:$C$375,3,FALSE))</f>
        <v/>
      </c>
      <c r="EO7" s="43">
        <f>EM7+1</f>
        <v>43781</v>
      </c>
      <c r="EP7" s="47" t="str">
        <f>IF(VLOOKUP(EO7,スケジュール設定!$A$4:$C$375,3,FALSE)=0,"",VLOOKUP(EO7,スケジュール設定!$A$4:$C$375,3,FALSE))</f>
        <v/>
      </c>
      <c r="EQ7" s="43">
        <f>EO7+1</f>
        <v>43782</v>
      </c>
      <c r="ER7" s="47" t="str">
        <f>IF(VLOOKUP(EQ7,スケジュール設定!$A$4:$C$375,3,FALSE)=0,"",VLOOKUP(EQ7,スケジュール設定!$A$4:$C$375,3,FALSE))</f>
        <v/>
      </c>
      <c r="ES7" s="43">
        <f>EQ7+1</f>
        <v>43783</v>
      </c>
      <c r="ET7" s="47" t="str">
        <f>IF(VLOOKUP(ES7,スケジュール設定!$A$4:$C$375,3,FALSE)=0,"",VLOOKUP(ES7,スケジュール設定!$A$4:$C$375,3,FALSE))</f>
        <v/>
      </c>
      <c r="EU7" s="43">
        <f>ES7+1</f>
        <v>43784</v>
      </c>
      <c r="EV7" s="47" t="str">
        <f>IF(VLOOKUP(EU7,スケジュール設定!$A$4:$C$375,3,FALSE)=0,"",VLOOKUP(EU7,スケジュール設定!$A$4:$C$375,3,FALSE))</f>
        <v/>
      </c>
      <c r="EW7" s="45">
        <f>EU7+1</f>
        <v>43785</v>
      </c>
      <c r="EX7" s="47" t="str">
        <f>IF(VLOOKUP(EW7,スケジュール設定!$A$4:$C$375,3,FALSE)=0,"",VLOOKUP(EW7,スケジュール設定!$A$4:$C$375,3,FALSE))</f>
        <v/>
      </c>
      <c r="EY7" s="43">
        <f>FK6+1</f>
        <v>43814</v>
      </c>
      <c r="EZ7" s="47" t="str">
        <f>IF(VLOOKUP(EY7,スケジュール設定!$A$4:$C$375,3,FALSE)=0,"",VLOOKUP(EY7,スケジュール設定!$A$4:$C$375,3,FALSE))</f>
        <v/>
      </c>
      <c r="FA7" s="43">
        <f>EY7+1</f>
        <v>43815</v>
      </c>
      <c r="FB7" s="47" t="str">
        <f>IF(VLOOKUP(FA7,スケジュール設定!$A$4:$C$375,3,FALSE)=0,"",VLOOKUP(FA7,スケジュール設定!$A$4:$C$375,3,FALSE))</f>
        <v/>
      </c>
      <c r="FC7" s="43">
        <f>FA7+1</f>
        <v>43816</v>
      </c>
      <c r="FD7" s="47" t="str">
        <f>IF(VLOOKUP(FC7,スケジュール設定!$A$4:$C$375,3,FALSE)=0,"",VLOOKUP(FC7,スケジュール設定!$A$4:$C$375,3,FALSE))</f>
        <v/>
      </c>
      <c r="FE7" s="43">
        <f>FC7+1</f>
        <v>43817</v>
      </c>
      <c r="FF7" s="47" t="str">
        <f>IF(VLOOKUP(FE7,スケジュール設定!$A$4:$C$375,3,FALSE)=0,"",VLOOKUP(FE7,スケジュール設定!$A$4:$C$375,3,FALSE))</f>
        <v/>
      </c>
      <c r="FG7" s="43">
        <f>FE7+1</f>
        <v>43818</v>
      </c>
      <c r="FH7" s="47" t="str">
        <f>IF(VLOOKUP(FG7,スケジュール設定!$A$4:$C$375,3,FALSE)=0,"",VLOOKUP(FG7,スケジュール設定!$A$4:$C$375,3,FALSE))</f>
        <v/>
      </c>
      <c r="FI7" s="43">
        <f>FG7+1</f>
        <v>43819</v>
      </c>
      <c r="FJ7" s="47" t="str">
        <f>IF(VLOOKUP(FI7,スケジュール設定!$A$4:$C$375,3,FALSE)=0,"",VLOOKUP(FI7,スケジュール設定!$A$4:$C$375,3,FALSE))</f>
        <v/>
      </c>
      <c r="FK7" s="45">
        <f>FI7+1</f>
        <v>43820</v>
      </c>
      <c r="FL7" s="47" t="str">
        <f>IF(VLOOKUP(FK7,スケジュール設定!$A$4:$C$375,3,FALSE)=0,"",VLOOKUP(FK7,スケジュール設定!$A$4:$C$375,3,FALSE))</f>
        <v/>
      </c>
    </row>
    <row r="8" spans="1:168" s="56" customFormat="1" ht="115.8" customHeight="1">
      <c r="A8" s="46">
        <f>IF(MONTH(M7+1)=A4,M7+1,"")</f>
        <v>43485</v>
      </c>
      <c r="B8" s="47" t="str">
        <f>IF(VLOOKUP(A8,スケジュール設定!$A$4:$C$375,3,FALSE)=0,"",VLOOKUP(A8,スケジュール設定!$A$4:$C$375,3,FALSE))</f>
        <v/>
      </c>
      <c r="C8" s="46">
        <f>IF(MONTH(A8+1)=A4,A8+1,"")</f>
        <v>43486</v>
      </c>
      <c r="D8" s="47" t="str">
        <f>IF(VLOOKUP(C8,スケジュール設定!$A$4:$C$375,3,FALSE)=0,"",VLOOKUP(C8,スケジュール設定!$A$4:$C$375,3,FALSE))</f>
        <v/>
      </c>
      <c r="E8" s="46">
        <f>IF(MONTH(C8+1)=A4,C8+1,"")</f>
        <v>43487</v>
      </c>
      <c r="F8" s="47" t="str">
        <f>IF(VLOOKUP(E8,スケジュール設定!$A$4:$C$375,3,FALSE)=0,"",VLOOKUP(E8,スケジュール設定!$A$4:$C$375,3,FALSE))</f>
        <v/>
      </c>
      <c r="G8" s="46">
        <f>IF(MONTH(E8+1)=A4,E8+1,"")</f>
        <v>43488</v>
      </c>
      <c r="H8" s="47" t="str">
        <f>IF(VLOOKUP(G8,スケジュール設定!$A$4:$C$375,3,FALSE)=0,"",VLOOKUP(G8,スケジュール設定!$A$4:$C$375,3,FALSE))</f>
        <v/>
      </c>
      <c r="I8" s="46">
        <f>IF(MONTH(G8+1)=A4,G8+1,"")</f>
        <v>43489</v>
      </c>
      <c r="J8" s="47" t="str">
        <f>IF(VLOOKUP(I8,スケジュール設定!$A$4:$C$375,3,FALSE)=0,"",VLOOKUP(I8,スケジュール設定!$A$4:$C$375,3,FALSE))</f>
        <v/>
      </c>
      <c r="K8" s="46">
        <f>IF(MONTH(I8+1)=A4,I8+1,"")</f>
        <v>43490</v>
      </c>
      <c r="L8" s="47" t="str">
        <f>IF(VLOOKUP(K8,スケジュール設定!$A$4:$C$375,3,FALSE)=0,"",VLOOKUP(K8,スケジュール設定!$A$4:$C$375,3,FALSE))</f>
        <v/>
      </c>
      <c r="M8" s="48">
        <f>IF(MONTH(K8+1)=A4,K8+1,"")</f>
        <v>43491</v>
      </c>
      <c r="N8" s="47" t="str">
        <f>IF(VLOOKUP(M8,スケジュール設定!$A$4:$C$375,3,FALSE)=0,"",VLOOKUP(M8,スケジュール設定!$A$4:$C$375,3,FALSE))</f>
        <v/>
      </c>
      <c r="O8" s="46">
        <f>IF(MONTH(AA7+1)=O4,AA7+1,"")</f>
        <v>43513</v>
      </c>
      <c r="P8" s="47" t="str">
        <f>IF(VLOOKUP(O8,スケジュール設定!$A$4:$C$375,3,FALSE)=0,"",VLOOKUP(O8,スケジュール設定!$A$4:$C$375,3,FALSE))</f>
        <v/>
      </c>
      <c r="Q8" s="46">
        <f>IF(MONTH(O8+1)=O4,O8+1,"")</f>
        <v>43514</v>
      </c>
      <c r="R8" s="47" t="str">
        <f>IF(VLOOKUP(Q8,スケジュール設定!$A$4:$C$375,3,FALSE)=0,"",VLOOKUP(Q8,スケジュール設定!$A$4:$C$375,3,FALSE))</f>
        <v/>
      </c>
      <c r="S8" s="46">
        <f>IF(MONTH(Q8+1)=O4,Q8+1,"")</f>
        <v>43515</v>
      </c>
      <c r="T8" s="47" t="str">
        <f>IF(VLOOKUP(S8,スケジュール設定!$A$4:$C$375,3,FALSE)=0,"",VLOOKUP(S8,スケジュール設定!$A$4:$C$375,3,FALSE))</f>
        <v/>
      </c>
      <c r="U8" s="46">
        <f>IF(MONTH(S8+1)=O4,S8+1,"")</f>
        <v>43516</v>
      </c>
      <c r="V8" s="47" t="str">
        <f>IF(VLOOKUP(U8,スケジュール設定!$A$4:$C$375,3,FALSE)=0,"",VLOOKUP(U8,スケジュール設定!$A$4:$C$375,3,FALSE))</f>
        <v/>
      </c>
      <c r="W8" s="46">
        <f>IF(MONTH(U8+1)=O4,U8+1,"")</f>
        <v>43517</v>
      </c>
      <c r="X8" s="47" t="str">
        <f>IF(VLOOKUP(W8,スケジュール設定!$A$4:$C$375,3,FALSE)=0,"",VLOOKUP(W8,スケジュール設定!$A$4:$C$375,3,FALSE))</f>
        <v/>
      </c>
      <c r="Y8" s="46">
        <f>IF(MONTH(W8+1)=O4,W8+1,"")</f>
        <v>43518</v>
      </c>
      <c r="Z8" s="47" t="str">
        <f>IF(VLOOKUP(Y8,スケジュール設定!$A$4:$C$375,3,FALSE)=0,"",VLOOKUP(Y8,スケジュール設定!$A$4:$C$375,3,FALSE))</f>
        <v/>
      </c>
      <c r="AA8" s="48">
        <f>IF(MONTH(Y8+1)=O4,Y8+1,"")</f>
        <v>43519</v>
      </c>
      <c r="AB8" s="47" t="str">
        <f>IF(VLOOKUP(AA8,スケジュール設定!$A$4:$C$375,3,FALSE)=0,"",VLOOKUP(AA8,スケジュール設定!$A$4:$C$375,3,FALSE))</f>
        <v/>
      </c>
      <c r="AC8" s="46">
        <f>IF(MONTH(AO7+1)=AC4,AO7+1,"")</f>
        <v>43541</v>
      </c>
      <c r="AD8" s="47" t="str">
        <f>IF(VLOOKUP(AC8,スケジュール設定!$A$4:$C$375,3,FALSE)=0,"",VLOOKUP(AC8,スケジュール設定!$A$4:$C$375,3,FALSE))</f>
        <v/>
      </c>
      <c r="AE8" s="46">
        <f>IF(MONTH(AC8+1)=AC4,AC8+1,"")</f>
        <v>43542</v>
      </c>
      <c r="AF8" s="47" t="str">
        <f>IF(VLOOKUP(AE8,スケジュール設定!$A$4:$C$375,3,FALSE)=0,"",VLOOKUP(AE8,スケジュール設定!$A$4:$C$375,3,FALSE))</f>
        <v/>
      </c>
      <c r="AG8" s="46">
        <f>IF(MONTH(AE8+1)=AC4,AE8+1,"")</f>
        <v>43543</v>
      </c>
      <c r="AH8" s="47" t="str">
        <f>IF(VLOOKUP(AG8,スケジュール設定!$A$4:$C$375,3,FALSE)=0,"",VLOOKUP(AG8,スケジュール設定!$A$4:$C$375,3,FALSE))</f>
        <v/>
      </c>
      <c r="AI8" s="46">
        <f>IF(MONTH(AG8+1)=AC4,AG8+1,"")</f>
        <v>43544</v>
      </c>
      <c r="AJ8" s="47" t="str">
        <f>IF(VLOOKUP(AI8,スケジュール設定!$A$4:$C$375,3,FALSE)=0,"",VLOOKUP(AI8,スケジュール設定!$A$4:$C$375,3,FALSE))</f>
        <v/>
      </c>
      <c r="AK8" s="46">
        <f>IF(MONTH(AI8+1)=AC4,AI8+1,"")</f>
        <v>43545</v>
      </c>
      <c r="AL8" s="47" t="str">
        <f>IF(VLOOKUP(AK8,スケジュール設定!$A$4:$C$375,3,FALSE)=0,"",VLOOKUP(AK8,スケジュール設定!$A$4:$C$375,3,FALSE))</f>
        <v>春分の日</v>
      </c>
      <c r="AM8" s="46">
        <f>IF(MONTH(AK8+1)=AC4,AK8+1,"")</f>
        <v>43546</v>
      </c>
      <c r="AN8" s="47" t="str">
        <f>IF(VLOOKUP(AM8,スケジュール設定!$A$4:$C$375,3,FALSE)=0,"",VLOOKUP(AM8,スケジュール設定!$A$4:$C$375,3,FALSE))</f>
        <v/>
      </c>
      <c r="AO8" s="48">
        <f>IF(MONTH(AM8+1)=AC4,AM8+1,"")</f>
        <v>43547</v>
      </c>
      <c r="AP8" s="47" t="str">
        <f>IF(VLOOKUP(AO8,スケジュール設定!$A$4:$C$375,3,FALSE)=0,"",VLOOKUP(AO8,スケジュール設定!$A$4:$C$375,3,FALSE))</f>
        <v/>
      </c>
      <c r="AQ8" s="46">
        <f>IF(MONTH(BC7+1)=AQ4,BC7+1,"")</f>
        <v>43576</v>
      </c>
      <c r="AR8" s="47" t="str">
        <f>IF(VLOOKUP(AQ8,スケジュール設定!$A$4:$C$375,3,FALSE)=0,"",VLOOKUP(AQ8,スケジュール設定!$A$4:$C$375,3,FALSE))</f>
        <v/>
      </c>
      <c r="AS8" s="46">
        <f>IF(MONTH(AQ8+1)=AQ4,AQ8+1,"")</f>
        <v>43577</v>
      </c>
      <c r="AT8" s="47" t="str">
        <f>IF(VLOOKUP(AS8,スケジュール設定!$A$4:$C$375,3,FALSE)=0,"",VLOOKUP(AS8,スケジュール設定!$A$4:$C$375,3,FALSE))</f>
        <v/>
      </c>
      <c r="AU8" s="46">
        <f>IF(MONTH(AS8+1)=AQ4,AS8+1,"")</f>
        <v>43578</v>
      </c>
      <c r="AV8" s="47" t="str">
        <f>IF(VLOOKUP(AU8,スケジュール設定!$A$4:$C$375,3,FALSE)=0,"",VLOOKUP(AU8,スケジュール設定!$A$4:$C$375,3,FALSE))</f>
        <v/>
      </c>
      <c r="AW8" s="46">
        <f>IF(MONTH(AU8+1)=AQ4,AU8+1,"")</f>
        <v>43579</v>
      </c>
      <c r="AX8" s="47" t="str">
        <f>IF(VLOOKUP(AW8,スケジュール設定!$A$4:$C$375,3,FALSE)=0,"",VLOOKUP(AW8,スケジュール設定!$A$4:$C$375,3,FALSE))</f>
        <v/>
      </c>
      <c r="AY8" s="46">
        <f>IF(MONTH(AW8+1)=AQ4,AW8+1,"")</f>
        <v>43580</v>
      </c>
      <c r="AZ8" s="47" t="str">
        <f>IF(VLOOKUP(AY8,スケジュール設定!$A$4:$C$375,3,FALSE)=0,"",VLOOKUP(AY8,スケジュール設定!$A$4:$C$375,3,FALSE))</f>
        <v/>
      </c>
      <c r="BA8" s="46">
        <f>IF(MONTH(AY8+1)=AQ4,AY8+1,"")</f>
        <v>43581</v>
      </c>
      <c r="BB8" s="47" t="str">
        <f>IF(VLOOKUP(BA8,スケジュール設定!$A$4:$C$375,3,FALSE)=0,"",VLOOKUP(BA8,スケジュール設定!$A$4:$C$375,3,FALSE))</f>
        <v/>
      </c>
      <c r="BC8" s="48">
        <f>IF(MONTH(BA8+1)=AQ4,BA8+1,"")</f>
        <v>43582</v>
      </c>
      <c r="BD8" s="47" t="str">
        <f>IF(VLOOKUP(BC8,スケジュール設定!$A$4:$C$375,3,FALSE)=0,"",VLOOKUP(BC8,スケジュール設定!$A$4:$C$375,3,FALSE))</f>
        <v/>
      </c>
      <c r="BE8" s="46">
        <f>IF(MONTH(BQ7+1)=BE4,BQ7+1,"")</f>
        <v>43604</v>
      </c>
      <c r="BF8" s="47" t="str">
        <f>IF(VLOOKUP(BE8,スケジュール設定!$A$4:$C$375,3,FALSE)=0,"",VLOOKUP(BE8,スケジュール設定!$A$4:$C$375,3,FALSE))</f>
        <v/>
      </c>
      <c r="BG8" s="46">
        <f>IF(MONTH(BE8+1)=BE4,BE8+1,"")</f>
        <v>43605</v>
      </c>
      <c r="BH8" s="47" t="str">
        <f>IF(VLOOKUP(BG8,スケジュール設定!$A$4:$C$375,3,FALSE)=0,"",VLOOKUP(BG8,スケジュール設定!$A$4:$C$375,3,FALSE))</f>
        <v/>
      </c>
      <c r="BI8" s="46">
        <f>IF(MONTH(BG8+1)=BE4,BG8+1,"")</f>
        <v>43606</v>
      </c>
      <c r="BJ8" s="47" t="str">
        <f>IF(VLOOKUP(BI8,スケジュール設定!$A$4:$C$375,3,FALSE)=0,"",VLOOKUP(BI8,スケジュール設定!$A$4:$C$375,3,FALSE))</f>
        <v/>
      </c>
      <c r="BK8" s="46">
        <f>IF(MONTH(BI8+1)=BE4,BI8+1,"")</f>
        <v>43607</v>
      </c>
      <c r="BL8" s="47" t="str">
        <f>IF(VLOOKUP(BK8,スケジュール設定!$A$4:$C$375,3,FALSE)=0,"",VLOOKUP(BK8,スケジュール設定!$A$4:$C$375,3,FALSE))</f>
        <v/>
      </c>
      <c r="BM8" s="46">
        <f>IF(MONTH(BK8+1)=BE4,BK8+1,"")</f>
        <v>43608</v>
      </c>
      <c r="BN8" s="47" t="str">
        <f>IF(VLOOKUP(BM8,スケジュール設定!$A$4:$C$375,3,FALSE)=0,"",VLOOKUP(BM8,スケジュール設定!$A$4:$C$375,3,FALSE))</f>
        <v/>
      </c>
      <c r="BO8" s="46">
        <f>IF(MONTH(BM8+1)=BE4,BM8+1,"")</f>
        <v>43609</v>
      </c>
      <c r="BP8" s="47" t="str">
        <f>IF(VLOOKUP(BO8,スケジュール設定!$A$4:$C$375,3,FALSE)=0,"",VLOOKUP(BO8,スケジュール設定!$A$4:$C$375,3,FALSE))</f>
        <v/>
      </c>
      <c r="BQ8" s="48">
        <f>IF(MONTH(BO8+1)=BE4,BO8+1,"")</f>
        <v>43610</v>
      </c>
      <c r="BR8" s="47" t="str">
        <f>IF(VLOOKUP(BQ8,スケジュール設定!$A$4:$C$375,3,FALSE)=0,"",VLOOKUP(BQ8,スケジュール設定!$A$4:$C$375,3,FALSE))</f>
        <v/>
      </c>
      <c r="BS8" s="46">
        <f>IF(MONTH(CE7+1)=BS4,CE7+1,"")</f>
        <v>43632</v>
      </c>
      <c r="BT8" s="47" t="str">
        <f>IF(VLOOKUP(BS8,スケジュール設定!$A$4:$C$375,3,FALSE)=0,"",VLOOKUP(BS8,スケジュール設定!$A$4:$C$375,3,FALSE))</f>
        <v/>
      </c>
      <c r="BU8" s="46">
        <f>IF(MONTH(BS8+1)=BS4,BS8+1,"")</f>
        <v>43633</v>
      </c>
      <c r="BV8" s="47" t="str">
        <f>IF(VLOOKUP(BU8,スケジュール設定!$A$4:$C$375,3,FALSE)=0,"",VLOOKUP(BU8,スケジュール設定!$A$4:$C$375,3,FALSE))</f>
        <v/>
      </c>
      <c r="BW8" s="46">
        <f>IF(MONTH(BU8+1)=BS4,BU8+1,"")</f>
        <v>43634</v>
      </c>
      <c r="BX8" s="47" t="str">
        <f>IF(VLOOKUP(BW8,スケジュール設定!$A$4:$C$375,3,FALSE)=0,"",VLOOKUP(BW8,スケジュール設定!$A$4:$C$375,3,FALSE))</f>
        <v/>
      </c>
      <c r="BY8" s="46">
        <f>IF(MONTH(BW8+1)=BS4,BW8+1,"")</f>
        <v>43635</v>
      </c>
      <c r="BZ8" s="47" t="str">
        <f>IF(VLOOKUP(BY8,スケジュール設定!$A$4:$C$375,3,FALSE)=0,"",VLOOKUP(BY8,スケジュール設定!$A$4:$C$375,3,FALSE))</f>
        <v/>
      </c>
      <c r="CA8" s="46">
        <f>IF(MONTH(BY8+1)=BS4,BY8+1,"")</f>
        <v>43636</v>
      </c>
      <c r="CB8" s="47" t="str">
        <f>IF(VLOOKUP(CA8,スケジュール設定!$A$4:$C$375,3,FALSE)=0,"",VLOOKUP(CA8,スケジュール設定!$A$4:$C$375,3,FALSE))</f>
        <v/>
      </c>
      <c r="CC8" s="46">
        <f>IF(MONTH(CA8+1)=BS4,CA8+1,"")</f>
        <v>43637</v>
      </c>
      <c r="CD8" s="47" t="str">
        <f>IF(VLOOKUP(CC8,スケジュール設定!$A$4:$C$375,3,FALSE)=0,"",VLOOKUP(CC8,スケジュール設定!$A$4:$C$375,3,FALSE))</f>
        <v/>
      </c>
      <c r="CE8" s="48">
        <f>IF(MONTH(CC8+1)=BS4,CC8+1,"")</f>
        <v>43638</v>
      </c>
      <c r="CF8" s="47" t="str">
        <f>IF(VLOOKUP(CE8,スケジュール設定!$A$4:$C$375,3,FALSE)=0,"",VLOOKUP(CE8,スケジュール設定!$A$4:$C$375,3,FALSE))</f>
        <v/>
      </c>
      <c r="CG8" s="46">
        <f>IF(MONTH(CS7+1)=CG4,CS7+1,"")</f>
        <v>43667</v>
      </c>
      <c r="CH8" s="47" t="str">
        <f>IF(VLOOKUP(CG8,スケジュール設定!$A$4:$C$375,3,FALSE)=0,"",VLOOKUP(CG8,スケジュール設定!$A$4:$C$375,3,FALSE))</f>
        <v/>
      </c>
      <c r="CI8" s="46">
        <f>IF(MONTH(CG8+1)=CG4,CG8+1,"")</f>
        <v>43668</v>
      </c>
      <c r="CJ8" s="47" t="str">
        <f>IF(VLOOKUP(CI8,スケジュール設定!$A$4:$C$375,3,FALSE)=0,"",VLOOKUP(CI8,スケジュール設定!$A$4:$C$375,3,FALSE))</f>
        <v/>
      </c>
      <c r="CK8" s="46">
        <f>IF(MONTH(CI8+1)=CG4,CI8+1,"")</f>
        <v>43669</v>
      </c>
      <c r="CL8" s="47" t="str">
        <f>IF(VLOOKUP(CK8,スケジュール設定!$A$4:$C$375,3,FALSE)=0,"",VLOOKUP(CK8,スケジュール設定!$A$4:$C$375,3,FALSE))</f>
        <v/>
      </c>
      <c r="CM8" s="46">
        <f>IF(MONTH(CK8+1)=CG4,CK8+1,"")</f>
        <v>43670</v>
      </c>
      <c r="CN8" s="47" t="str">
        <f>IF(VLOOKUP(CM8,スケジュール設定!$A$4:$C$375,3,FALSE)=0,"",VLOOKUP(CM8,スケジュール設定!$A$4:$C$375,3,FALSE))</f>
        <v/>
      </c>
      <c r="CO8" s="46">
        <f>IF(MONTH(CM8+1)=CG4,CM8+1,"")</f>
        <v>43671</v>
      </c>
      <c r="CP8" s="47" t="str">
        <f>IF(VLOOKUP(CO8,スケジュール設定!$A$4:$C$375,3,FALSE)=0,"",VLOOKUP(CO8,スケジュール設定!$A$4:$C$375,3,FALSE))</f>
        <v/>
      </c>
      <c r="CQ8" s="46">
        <f>IF(MONTH(CO8+1)=CG4,CO8+1,"")</f>
        <v>43672</v>
      </c>
      <c r="CR8" s="47" t="str">
        <f>IF(VLOOKUP(CQ8,スケジュール設定!$A$4:$C$375,3,FALSE)=0,"",VLOOKUP(CQ8,スケジュール設定!$A$4:$C$375,3,FALSE))</f>
        <v/>
      </c>
      <c r="CS8" s="48">
        <f>IF(MONTH(CQ8+1)=CG4,CQ8+1,"")</f>
        <v>43673</v>
      </c>
      <c r="CT8" s="47" t="str">
        <f>IF(VLOOKUP(CS8,スケジュール設定!$A$4:$C$375,3,FALSE)=0,"",VLOOKUP(CS8,スケジュール設定!$A$4:$C$375,3,FALSE))</f>
        <v/>
      </c>
      <c r="CU8" s="46">
        <f>IF(MONTH(DG7+1)=CU4,DG7+1,"")</f>
        <v>43695</v>
      </c>
      <c r="CV8" s="47" t="str">
        <f>IF(VLOOKUP(CU8,スケジュール設定!$A$4:$C$375,3,FALSE)=0,"",VLOOKUP(CU8,スケジュール設定!$A$4:$C$375,3,FALSE))</f>
        <v/>
      </c>
      <c r="CW8" s="46">
        <f>IF(MONTH(CU8+1)=CU4,CU8+1,"")</f>
        <v>43696</v>
      </c>
      <c r="CX8" s="47" t="str">
        <f>IF(VLOOKUP(CW8,スケジュール設定!$A$4:$C$375,3,FALSE)=0,"",VLOOKUP(CW8,スケジュール設定!$A$4:$C$375,3,FALSE))</f>
        <v/>
      </c>
      <c r="CY8" s="46">
        <f>IF(MONTH(CW8+1)=CU4,CW8+1,"")</f>
        <v>43697</v>
      </c>
      <c r="CZ8" s="47" t="str">
        <f>IF(VLOOKUP(CY8,スケジュール設定!$A$4:$C$375,3,FALSE)=0,"",VLOOKUP(CY8,スケジュール設定!$A$4:$C$375,3,FALSE))</f>
        <v/>
      </c>
      <c r="DA8" s="46">
        <f>IF(MONTH(CY8+1)=CU4,CY8+1,"")</f>
        <v>43698</v>
      </c>
      <c r="DB8" s="47" t="str">
        <f>IF(VLOOKUP(DA8,スケジュール設定!$A$4:$C$375,3,FALSE)=0,"",VLOOKUP(DA8,スケジュール設定!$A$4:$C$375,3,FALSE))</f>
        <v/>
      </c>
      <c r="DC8" s="46">
        <f>IF(MONTH(DA8+1)=CU4,DA8+1,"")</f>
        <v>43699</v>
      </c>
      <c r="DD8" s="47" t="str">
        <f>IF(VLOOKUP(DC8,スケジュール設定!$A$4:$C$375,3,FALSE)=0,"",VLOOKUP(DC8,スケジュール設定!$A$4:$C$375,3,FALSE))</f>
        <v/>
      </c>
      <c r="DE8" s="46">
        <f>IF(MONTH(DC8+1)=CU4,DC8+1,"")</f>
        <v>43700</v>
      </c>
      <c r="DF8" s="47" t="str">
        <f>IF(VLOOKUP(DE8,スケジュール設定!$A$4:$C$375,3,FALSE)=0,"",VLOOKUP(DE8,スケジュール設定!$A$4:$C$375,3,FALSE))</f>
        <v/>
      </c>
      <c r="DG8" s="48">
        <f>IF(MONTH(DE8+1)=CU4,DE8+1,"")</f>
        <v>43701</v>
      </c>
      <c r="DH8" s="47" t="str">
        <f>IF(VLOOKUP(DG8,スケジュール設定!$A$4:$C$375,3,FALSE)=0,"",VLOOKUP(DG8,スケジュール設定!$A$4:$C$375,3,FALSE))</f>
        <v/>
      </c>
      <c r="DI8" s="46">
        <f>IF(MONTH(DU7+1)=DI4,DU7+1,"")</f>
        <v>43730</v>
      </c>
      <c r="DJ8" s="47" t="str">
        <f>IF(VLOOKUP(DI8,スケジュール設定!$A$4:$C$375,3,FALSE)=0,"",VLOOKUP(DI8,スケジュール設定!$A$4:$C$375,3,FALSE))</f>
        <v/>
      </c>
      <c r="DK8" s="46">
        <f>IF(MONTH(DI8+1)=DI4,DI8+1,"")</f>
        <v>43731</v>
      </c>
      <c r="DL8" s="47" t="str">
        <f>IF(VLOOKUP(DK8,スケジュール設定!$A$4:$C$375,3,FALSE)=0,"",VLOOKUP(DK8,スケジュール設定!$A$4:$C$375,3,FALSE))</f>
        <v>秋分の日</v>
      </c>
      <c r="DM8" s="46">
        <f>IF(MONTH(DK8+1)=DI4,DK8+1,"")</f>
        <v>43732</v>
      </c>
      <c r="DN8" s="47" t="str">
        <f>IF(VLOOKUP(DM8,スケジュール設定!$A$4:$C$375,3,FALSE)=0,"",VLOOKUP(DM8,スケジュール設定!$A$4:$C$375,3,FALSE))</f>
        <v/>
      </c>
      <c r="DO8" s="46">
        <f>IF(MONTH(DM8+1)=DI4,DM8+1,"")</f>
        <v>43733</v>
      </c>
      <c r="DP8" s="47" t="str">
        <f>IF(VLOOKUP(DO8,スケジュール設定!$A$4:$C$375,3,FALSE)=0,"",VLOOKUP(DO8,スケジュール設定!$A$4:$C$375,3,FALSE))</f>
        <v/>
      </c>
      <c r="DQ8" s="46">
        <f>IF(MONTH(DO8+1)=DI4,DO8+1,"")</f>
        <v>43734</v>
      </c>
      <c r="DR8" s="47" t="str">
        <f>IF(VLOOKUP(DQ8,スケジュール設定!$A$4:$C$375,3,FALSE)=0,"",VLOOKUP(DQ8,スケジュール設定!$A$4:$C$375,3,FALSE))</f>
        <v/>
      </c>
      <c r="DS8" s="46">
        <f>IF(MONTH(DQ8+1)=DI4,DQ8+1,"")</f>
        <v>43735</v>
      </c>
      <c r="DT8" s="47" t="str">
        <f>IF(VLOOKUP(DS8,スケジュール設定!$A$4:$C$375,3,FALSE)=0,"",VLOOKUP(DS8,スケジュール設定!$A$4:$C$375,3,FALSE))</f>
        <v/>
      </c>
      <c r="DU8" s="48">
        <f>IF(MONTH(DS8+1)=DI4,DS8+1,"")</f>
        <v>43736</v>
      </c>
      <c r="DV8" s="47" t="str">
        <f>IF(VLOOKUP(DU8,スケジュール設定!$A$4:$C$375,3,FALSE)=0,"",VLOOKUP(DU8,スケジュール設定!$A$4:$C$375,3,FALSE))</f>
        <v/>
      </c>
      <c r="DW8" s="46">
        <f>IF(MONTH(EI7+1)=DW4,EI7+1,"")</f>
        <v>43758</v>
      </c>
      <c r="DX8" s="47" t="str">
        <f>IF(VLOOKUP(DW8,スケジュール設定!$A$4:$C$375,3,FALSE)=0,"",VLOOKUP(DW8,スケジュール設定!$A$4:$C$375,3,FALSE))</f>
        <v/>
      </c>
      <c r="DY8" s="46">
        <f>IF(MONTH(DW8+1)=DW4,DW8+1,"")</f>
        <v>43759</v>
      </c>
      <c r="DZ8" s="47" t="str">
        <f>IF(VLOOKUP(DY8,スケジュール設定!$A$4:$C$375,3,FALSE)=0,"",VLOOKUP(DY8,スケジュール設定!$A$4:$C$375,3,FALSE))</f>
        <v/>
      </c>
      <c r="EA8" s="46">
        <f>IF(MONTH(DY8+1)=DW4,DY8+1,"")</f>
        <v>43760</v>
      </c>
      <c r="EB8" s="47" t="str">
        <f>IF(VLOOKUP(EA8,スケジュール設定!$A$4:$C$375,3,FALSE)=0,"",VLOOKUP(EA8,スケジュール設定!$A$4:$C$375,3,FALSE))</f>
        <v/>
      </c>
      <c r="EC8" s="46">
        <f>IF(MONTH(EA8+1)=DW4,EA8+1,"")</f>
        <v>43761</v>
      </c>
      <c r="ED8" s="47" t="str">
        <f>IF(VLOOKUP(EC8,スケジュール設定!$A$4:$C$375,3,FALSE)=0,"",VLOOKUP(EC8,スケジュール設定!$A$4:$C$375,3,FALSE))</f>
        <v/>
      </c>
      <c r="EE8" s="46">
        <f>IF(MONTH(EC8+1)=DW4,EC8+1,"")</f>
        <v>43762</v>
      </c>
      <c r="EF8" s="47" t="str">
        <f>IF(VLOOKUP(EE8,スケジュール設定!$A$4:$C$375,3,FALSE)=0,"",VLOOKUP(EE8,スケジュール設定!$A$4:$C$375,3,FALSE))</f>
        <v/>
      </c>
      <c r="EG8" s="46">
        <f>IF(MONTH(EE8+1)=DW4,EE8+1,"")</f>
        <v>43763</v>
      </c>
      <c r="EH8" s="47" t="str">
        <f>IF(VLOOKUP(EG8,スケジュール設定!$A$4:$C$375,3,FALSE)=0,"",VLOOKUP(EG8,スケジュール設定!$A$4:$C$375,3,FALSE))</f>
        <v/>
      </c>
      <c r="EI8" s="48">
        <f>IF(MONTH(EG8+1)=DW4,EG8+1,"")</f>
        <v>43764</v>
      </c>
      <c r="EJ8" s="47" t="str">
        <f>IF(VLOOKUP(EI8,スケジュール設定!$A$4:$C$375,3,FALSE)=0,"",VLOOKUP(EI8,スケジュール設定!$A$4:$C$375,3,FALSE))</f>
        <v/>
      </c>
      <c r="EK8" s="46">
        <f>IF(MONTH(EW7+1)=EK4,EW7+1,"")</f>
        <v>43786</v>
      </c>
      <c r="EL8" s="47" t="str">
        <f>IF(VLOOKUP(EK8,スケジュール設定!$A$4:$C$375,3,FALSE)=0,"",VLOOKUP(EK8,スケジュール設定!$A$4:$C$375,3,FALSE))</f>
        <v/>
      </c>
      <c r="EM8" s="46">
        <f>IF(MONTH(EK8+1)=EK4,EK8+1,"")</f>
        <v>43787</v>
      </c>
      <c r="EN8" s="47" t="str">
        <f>IF(VLOOKUP(EM8,スケジュール設定!$A$4:$C$375,3,FALSE)=0,"",VLOOKUP(EM8,スケジュール設定!$A$4:$C$375,3,FALSE))</f>
        <v/>
      </c>
      <c r="EO8" s="46">
        <f>IF(MONTH(EM8+1)=EK4,EM8+1,"")</f>
        <v>43788</v>
      </c>
      <c r="EP8" s="47" t="str">
        <f>IF(VLOOKUP(EO8,スケジュール設定!$A$4:$C$375,3,FALSE)=0,"",VLOOKUP(EO8,スケジュール設定!$A$4:$C$375,3,FALSE))</f>
        <v/>
      </c>
      <c r="EQ8" s="46">
        <f>IF(MONTH(EO8+1)=EK4,EO8+1,"")</f>
        <v>43789</v>
      </c>
      <c r="ER8" s="47" t="str">
        <f>IF(VLOOKUP(EQ8,スケジュール設定!$A$4:$C$375,3,FALSE)=0,"",VLOOKUP(EQ8,スケジュール設定!$A$4:$C$375,3,FALSE))</f>
        <v/>
      </c>
      <c r="ES8" s="46">
        <f>IF(MONTH(EQ8+1)=EK4,EQ8+1,"")</f>
        <v>43790</v>
      </c>
      <c r="ET8" s="47" t="str">
        <f>IF(VLOOKUP(ES8,スケジュール設定!$A$4:$C$375,3,FALSE)=0,"",VLOOKUP(ES8,スケジュール設定!$A$4:$C$375,3,FALSE))</f>
        <v/>
      </c>
      <c r="EU8" s="46">
        <f>IF(MONTH(ES8+1)=EK4,ES8+1,"")</f>
        <v>43791</v>
      </c>
      <c r="EV8" s="47" t="str">
        <f>IF(VLOOKUP(EU8,スケジュール設定!$A$4:$C$375,3,FALSE)=0,"",VLOOKUP(EU8,スケジュール設定!$A$4:$C$375,3,FALSE))</f>
        <v/>
      </c>
      <c r="EW8" s="48">
        <f>IF(MONTH(EU8+1)=EK4,EU8+1,"")</f>
        <v>43792</v>
      </c>
      <c r="EX8" s="47" t="str">
        <f>IF(VLOOKUP(EW8,スケジュール設定!$A$4:$C$375,3,FALSE)=0,"",VLOOKUP(EW8,スケジュール設定!$A$4:$C$375,3,FALSE))</f>
        <v>勤労感謝の日</v>
      </c>
      <c r="EY8" s="46">
        <f>IF(MONTH(FK7+1)=EY4,FK7+1,"")</f>
        <v>43821</v>
      </c>
      <c r="EZ8" s="47" t="str">
        <f>IF(VLOOKUP(EY8,スケジュール設定!$A$4:$C$375,3,FALSE)=0,"",VLOOKUP(EY8,スケジュール設定!$A$4:$C$375,3,FALSE))</f>
        <v/>
      </c>
      <c r="FA8" s="46">
        <f>IF(MONTH(EY8+1)=EY4,EY8+1,"")</f>
        <v>43822</v>
      </c>
      <c r="FB8" s="47" t="str">
        <f>IF(VLOOKUP(FA8,スケジュール設定!$A$4:$C$375,3,FALSE)=0,"",VLOOKUP(FA8,スケジュール設定!$A$4:$C$375,3,FALSE))</f>
        <v/>
      </c>
      <c r="FC8" s="46">
        <f>IF(MONTH(FA8+1)=EY4,FA8+1,"")</f>
        <v>43823</v>
      </c>
      <c r="FD8" s="47" t="str">
        <f>IF(VLOOKUP(FC8,スケジュール設定!$A$4:$C$375,3,FALSE)=0,"",VLOOKUP(FC8,スケジュール設定!$A$4:$C$375,3,FALSE))</f>
        <v/>
      </c>
      <c r="FE8" s="46">
        <f>IF(MONTH(FC8+1)=EY4,FC8+1,"")</f>
        <v>43824</v>
      </c>
      <c r="FF8" s="47" t="str">
        <f>IF(VLOOKUP(FE8,スケジュール設定!$A$4:$C$375,3,FALSE)=0,"",VLOOKUP(FE8,スケジュール設定!$A$4:$C$375,3,FALSE))</f>
        <v/>
      </c>
      <c r="FG8" s="46">
        <f>IF(MONTH(FE8+1)=EY4,FE8+1,"")</f>
        <v>43825</v>
      </c>
      <c r="FH8" s="47" t="str">
        <f>IF(VLOOKUP(FG8,スケジュール設定!$A$4:$C$375,3,FALSE)=0,"",VLOOKUP(FG8,スケジュール設定!$A$4:$C$375,3,FALSE))</f>
        <v/>
      </c>
      <c r="FI8" s="46">
        <f>IF(MONTH(FG8+1)=EY4,FG8+1,"")</f>
        <v>43826</v>
      </c>
      <c r="FJ8" s="47" t="str">
        <f>IF(VLOOKUP(FI8,スケジュール設定!$A$4:$C$375,3,FALSE)=0,"",VLOOKUP(FI8,スケジュール設定!$A$4:$C$375,3,FALSE))</f>
        <v/>
      </c>
      <c r="FK8" s="48">
        <f>IF(MONTH(FI8+1)=EY4,FI8+1,"")</f>
        <v>43827</v>
      </c>
      <c r="FL8" s="47" t="str">
        <f>IF(VLOOKUP(FK8,スケジュール設定!$A$4:$C$375,3,FALSE)=0,"",VLOOKUP(FK8,スケジュール設定!$A$4:$C$375,3,FALSE))</f>
        <v/>
      </c>
    </row>
    <row r="9" spans="1:168" s="56" customFormat="1" ht="115.8" customHeight="1">
      <c r="A9" s="43">
        <f>IF(M8="","",IF(MONTH(M8+1)=A4,M8+1,""))</f>
        <v>43492</v>
      </c>
      <c r="B9" s="47" t="str">
        <f>IF(VLOOKUP(A9,スケジュール設定!$A$4:$C$375,3,FALSE)=0,"",VLOOKUP(A9,スケジュール設定!$A$4:$C$375,3,FALSE))</f>
        <v/>
      </c>
      <c r="C9" s="43">
        <f>IF(A9="","",IF(MONTH(A9+1)=A4,A9+1,""))</f>
        <v>43493</v>
      </c>
      <c r="D9" s="47" t="str">
        <f>IF(VLOOKUP(C9,スケジュール設定!$A$4:$C$375,3,FALSE)=0,"",VLOOKUP(C9,スケジュール設定!$A$4:$C$375,3,FALSE))</f>
        <v/>
      </c>
      <c r="E9" s="43">
        <f>IF(C9="","",IF(MONTH(C9+1)=A4,C9+1,""))</f>
        <v>43494</v>
      </c>
      <c r="F9" s="47" t="str">
        <f>IF(VLOOKUP(E9,スケジュール設定!$A$4:$C$375,3,FALSE)=0,"",VLOOKUP(E9,スケジュール設定!$A$4:$C$375,3,FALSE))</f>
        <v/>
      </c>
      <c r="G9" s="43">
        <f>IF(E9="","",IF(MONTH(E9+1)=A4,E9+1,""))</f>
        <v>43495</v>
      </c>
      <c r="H9" s="47" t="str">
        <f>IF(VLOOKUP(G9,スケジュール設定!$A$4:$C$375,3,FALSE)=0,"",VLOOKUP(G9,スケジュール設定!$A$4:$C$375,3,FALSE))</f>
        <v/>
      </c>
      <c r="I9" s="43">
        <f>IF(G9="","",IF(MONTH(G9+1)=A4,G9+1,""))</f>
        <v>43496</v>
      </c>
      <c r="J9" s="47" t="str">
        <f>IF(VLOOKUP(I9,スケジュール設定!$A$4:$C$375,3,FALSE)=0,"",VLOOKUP(I9,スケジュール設定!$A$4:$C$375,3,FALSE))</f>
        <v/>
      </c>
      <c r="K9" s="43" t="str">
        <f>IF(I9="","",IF(MONTH(I9+1)=A4,I9+1,""))</f>
        <v/>
      </c>
      <c r="L9" s="47" t="str">
        <f>IF(VLOOKUP(K9,スケジュール設定!$A$4:$C$375,3,FALSE)=0,"",VLOOKUP(K9,スケジュール設定!$A$4:$C$375,3,FALSE))</f>
        <v/>
      </c>
      <c r="M9" s="45" t="str">
        <f>IF(K9="","",IF(MONTH(K9+1)=A4,K9+1,""))</f>
        <v/>
      </c>
      <c r="N9" s="47" t="str">
        <f>IF(VLOOKUP(M9,スケジュール設定!$A$4:$C$375,3,FALSE)=0,"",VLOOKUP(M9,スケジュール設定!$A$4:$C$375,3,FALSE))</f>
        <v/>
      </c>
      <c r="O9" s="43">
        <f>IF(AA8="","",IF(MONTH(AA8+1)=O4,AA8+1,""))</f>
        <v>43520</v>
      </c>
      <c r="P9" s="47" t="str">
        <f>IF(VLOOKUP(O9,スケジュール設定!$A$4:$C$375,3,FALSE)=0,"",VLOOKUP(O9,スケジュール設定!$A$4:$C$375,3,FALSE))</f>
        <v/>
      </c>
      <c r="Q9" s="43">
        <f>IF(O9="","",IF(MONTH(O9+1)=O4,O9+1,""))</f>
        <v>43521</v>
      </c>
      <c r="R9" s="47" t="str">
        <f>IF(VLOOKUP(Q9,スケジュール設定!$A$4:$C$375,3,FALSE)=0,"",VLOOKUP(Q9,スケジュール設定!$A$4:$C$375,3,FALSE))</f>
        <v/>
      </c>
      <c r="S9" s="43">
        <f>IF(Q9="","",IF(MONTH(Q9+1)=O4,Q9+1,""))</f>
        <v>43522</v>
      </c>
      <c r="T9" s="47" t="str">
        <f>IF(VLOOKUP(S9,スケジュール設定!$A$4:$C$375,3,FALSE)=0,"",VLOOKUP(S9,スケジュール設定!$A$4:$C$375,3,FALSE))</f>
        <v/>
      </c>
      <c r="U9" s="43">
        <f>IF(S9="","",IF(MONTH(S9+1)=O4,S9+1,""))</f>
        <v>43523</v>
      </c>
      <c r="V9" s="47" t="str">
        <f>IF(VLOOKUP(U9,スケジュール設定!$A$4:$C$375,3,FALSE)=0,"",VLOOKUP(U9,スケジュール設定!$A$4:$C$375,3,FALSE))</f>
        <v/>
      </c>
      <c r="W9" s="43">
        <f>IF(U9="","",IF(MONTH(U9+1)=O4,U9+1,""))</f>
        <v>43524</v>
      </c>
      <c r="X9" s="47" t="str">
        <f>IF(VLOOKUP(W9,スケジュール設定!$A$4:$C$375,3,FALSE)=0,"",VLOOKUP(W9,スケジュール設定!$A$4:$C$375,3,FALSE))</f>
        <v/>
      </c>
      <c r="Y9" s="43" t="str">
        <f>IF(W9="","",IF(MONTH(W9+1)=O4,W9+1,""))</f>
        <v/>
      </c>
      <c r="Z9" s="47" t="str">
        <f>IF(VLOOKUP(Y9,スケジュール設定!$A$4:$C$375,3,FALSE)=0,"",VLOOKUP(Y9,スケジュール設定!$A$4:$C$375,3,FALSE))</f>
        <v/>
      </c>
      <c r="AA9" s="45" t="str">
        <f>IF(Y9="","",IF(MONTH(Y9+1)=O4,Y9+1,""))</f>
        <v/>
      </c>
      <c r="AB9" s="47" t="str">
        <f>IF(VLOOKUP(AA9,スケジュール設定!$A$4:$C$375,3,FALSE)=0,"",VLOOKUP(AA9,スケジュール設定!$A$4:$C$375,3,FALSE))</f>
        <v/>
      </c>
      <c r="AC9" s="43">
        <f>IF(AO8="","",IF(MONTH(AO8+1)=AC4,AO8+1,""))</f>
        <v>43548</v>
      </c>
      <c r="AD9" s="47" t="str">
        <f>IF(VLOOKUP(AC9,スケジュール設定!$A$4:$C$375,3,FALSE)=0,"",VLOOKUP(AC9,スケジュール設定!$A$4:$C$375,3,FALSE))</f>
        <v/>
      </c>
      <c r="AE9" s="43">
        <f>IF(AC9="","",IF(MONTH(AC9+1)=AC4,AC9+1,""))</f>
        <v>43549</v>
      </c>
      <c r="AF9" s="47" t="str">
        <f>IF(VLOOKUP(AE9,スケジュール設定!$A$4:$C$375,3,FALSE)=0,"",VLOOKUP(AE9,スケジュール設定!$A$4:$C$375,3,FALSE))</f>
        <v/>
      </c>
      <c r="AG9" s="43">
        <f>IF(AE9="","",IF(MONTH(AE9+1)=AC4,AE9+1,""))</f>
        <v>43550</v>
      </c>
      <c r="AH9" s="47" t="str">
        <f>IF(VLOOKUP(AG9,スケジュール設定!$A$4:$C$375,3,FALSE)=0,"",VLOOKUP(AG9,スケジュール設定!$A$4:$C$375,3,FALSE))</f>
        <v/>
      </c>
      <c r="AI9" s="43">
        <f>IF(AG9="","",IF(MONTH(AG9+1)=AC4,AG9+1,""))</f>
        <v>43551</v>
      </c>
      <c r="AJ9" s="47" t="str">
        <f>IF(VLOOKUP(AI9,スケジュール設定!$A$4:$C$375,3,FALSE)=0,"",VLOOKUP(AI9,スケジュール設定!$A$4:$C$375,3,FALSE))</f>
        <v/>
      </c>
      <c r="AK9" s="43">
        <f>IF(AI9="","",IF(MONTH(AI9+1)=AC4,AI9+1,""))</f>
        <v>43552</v>
      </c>
      <c r="AL9" s="47" t="str">
        <f>IF(VLOOKUP(AK9,スケジュール設定!$A$4:$C$375,3,FALSE)=0,"",VLOOKUP(AK9,スケジュール設定!$A$4:$C$375,3,FALSE))</f>
        <v/>
      </c>
      <c r="AM9" s="43">
        <f>IF(AK9="","",IF(MONTH(AK9+1)=AC4,AK9+1,""))</f>
        <v>43553</v>
      </c>
      <c r="AN9" s="47" t="str">
        <f>IF(VLOOKUP(AM9,スケジュール設定!$A$4:$C$375,3,FALSE)=0,"",VLOOKUP(AM9,スケジュール設定!$A$4:$C$375,3,FALSE))</f>
        <v/>
      </c>
      <c r="AO9" s="45">
        <f>IF(AM9="","",IF(MONTH(AM9+1)=AC4,AM9+1,""))</f>
        <v>43554</v>
      </c>
      <c r="AP9" s="47" t="str">
        <f>IF(VLOOKUP(AO9,スケジュール設定!$A$4:$C$375,3,FALSE)=0,"",VLOOKUP(AO9,スケジュール設定!$A$4:$C$375,3,FALSE))</f>
        <v/>
      </c>
      <c r="AQ9" s="43">
        <f>IF(BC8="","",IF(MONTH(BC8+1)=AQ4,BC8+1,""))</f>
        <v>43583</v>
      </c>
      <c r="AR9" s="47" t="str">
        <f>IF(VLOOKUP(AQ9,スケジュール設定!$A$4:$C$375,3,FALSE)=0,"",VLOOKUP(AQ9,スケジュール設定!$A$4:$C$375,3,FALSE))</f>
        <v/>
      </c>
      <c r="AS9" s="43">
        <f>IF(AQ9="","",IF(MONTH(AQ9+1)=AQ4,AQ9+1,""))</f>
        <v>43584</v>
      </c>
      <c r="AT9" s="47" t="str">
        <f>IF(VLOOKUP(AS9,スケジュール設定!$A$4:$C$375,3,FALSE)=0,"",VLOOKUP(AS9,スケジュール設定!$A$4:$C$375,3,FALSE))</f>
        <v>昭和の日</v>
      </c>
      <c r="AU9" s="43">
        <f>IF(AS9="","",IF(MONTH(AS9+1)=AQ4,AS9+1,""))</f>
        <v>43585</v>
      </c>
      <c r="AV9" s="47" t="str">
        <f>IF(VLOOKUP(AU9,スケジュール設定!$A$4:$C$375,3,FALSE)=0,"",VLOOKUP(AU9,スケジュール設定!$A$4:$C$375,3,FALSE))</f>
        <v>国民の休日</v>
      </c>
      <c r="AW9" s="43" t="str">
        <f>IF(AU9="","",IF(MONTH(AU9+1)=AQ4,AU9+1,""))</f>
        <v/>
      </c>
      <c r="AX9" s="47" t="str">
        <f>IF(VLOOKUP(AW9,スケジュール設定!$A$4:$C$375,3,FALSE)=0,"",VLOOKUP(AW9,スケジュール設定!$A$4:$C$375,3,FALSE))</f>
        <v/>
      </c>
      <c r="AY9" s="43" t="str">
        <f>IF(AW9="","",IF(MONTH(AW9+1)=AQ4,AW9+1,""))</f>
        <v/>
      </c>
      <c r="AZ9" s="47" t="str">
        <f>IF(VLOOKUP(AY9,スケジュール設定!$A$4:$C$375,3,FALSE)=0,"",VLOOKUP(AY9,スケジュール設定!$A$4:$C$375,3,FALSE))</f>
        <v/>
      </c>
      <c r="BA9" s="43" t="str">
        <f>IF(AY9="","",IF(MONTH(AY9+1)=AQ4,AY9+1,""))</f>
        <v/>
      </c>
      <c r="BB9" s="47" t="str">
        <f>IF(VLOOKUP(BA9,スケジュール設定!$A$4:$C$375,3,FALSE)=0,"",VLOOKUP(BA9,スケジュール設定!$A$4:$C$375,3,FALSE))</f>
        <v/>
      </c>
      <c r="BC9" s="45" t="str">
        <f>IF(BA9="","",IF(MONTH(BA9+1)=AQ4,BA9+1,""))</f>
        <v/>
      </c>
      <c r="BD9" s="47" t="str">
        <f>IF(VLOOKUP(BC9,スケジュール設定!$A$4:$C$375,3,FALSE)=0,"",VLOOKUP(BC9,スケジュール設定!$A$4:$C$375,3,FALSE))</f>
        <v/>
      </c>
      <c r="BE9" s="43">
        <f>IF(BQ8="","",IF(MONTH(BQ8+1)=BE4,BQ8+1,""))</f>
        <v>43611</v>
      </c>
      <c r="BF9" s="47" t="str">
        <f>IF(VLOOKUP(BE9,スケジュール設定!$A$4:$C$375,3,FALSE)=0,"",VLOOKUP(BE9,スケジュール設定!$A$4:$C$375,3,FALSE))</f>
        <v/>
      </c>
      <c r="BG9" s="43">
        <f>IF(BE9="","",IF(MONTH(BE9+1)=BE4,BE9+1,""))</f>
        <v>43612</v>
      </c>
      <c r="BH9" s="47" t="str">
        <f>IF(VLOOKUP(BG9,スケジュール設定!$A$4:$C$375,3,FALSE)=0,"",VLOOKUP(BG9,スケジュール設定!$A$4:$C$375,3,FALSE))</f>
        <v/>
      </c>
      <c r="BI9" s="43">
        <f>IF(BG9="","",IF(MONTH(BG9+1)=BE4,BG9+1,""))</f>
        <v>43613</v>
      </c>
      <c r="BJ9" s="47" t="str">
        <f>IF(VLOOKUP(BI9,スケジュール設定!$A$4:$C$375,3,FALSE)=0,"",VLOOKUP(BI9,スケジュール設定!$A$4:$C$375,3,FALSE))</f>
        <v/>
      </c>
      <c r="BK9" s="43">
        <f>IF(BI9="","",IF(MONTH(BI9+1)=BE4,BI9+1,""))</f>
        <v>43614</v>
      </c>
      <c r="BL9" s="47" t="str">
        <f>IF(VLOOKUP(BK9,スケジュール設定!$A$4:$C$375,3,FALSE)=0,"",VLOOKUP(BK9,スケジュール設定!$A$4:$C$375,3,FALSE))</f>
        <v/>
      </c>
      <c r="BM9" s="43">
        <f>IF(BK9="","",IF(MONTH(BK9+1)=BE4,BK9+1,""))</f>
        <v>43615</v>
      </c>
      <c r="BN9" s="47" t="str">
        <f>IF(VLOOKUP(BM9,スケジュール設定!$A$4:$C$375,3,FALSE)=0,"",VLOOKUP(BM9,スケジュール設定!$A$4:$C$375,3,FALSE))</f>
        <v/>
      </c>
      <c r="BO9" s="43">
        <f>IF(BM9="","",IF(MONTH(BM9+1)=BE4,BM9+1,""))</f>
        <v>43616</v>
      </c>
      <c r="BP9" s="47" t="str">
        <f>IF(VLOOKUP(BO9,スケジュール設定!$A$4:$C$375,3,FALSE)=0,"",VLOOKUP(BO9,スケジュール設定!$A$4:$C$375,3,FALSE))</f>
        <v/>
      </c>
      <c r="BQ9" s="45" t="str">
        <f>IF(BO9="","",IF(MONTH(BO9+1)=BE4,BO9+1,""))</f>
        <v/>
      </c>
      <c r="BR9" s="47" t="str">
        <f>IF(VLOOKUP(BQ9,スケジュール設定!$A$4:$C$375,3,FALSE)=0,"",VLOOKUP(BQ9,スケジュール設定!$A$4:$C$375,3,FALSE))</f>
        <v/>
      </c>
      <c r="BS9" s="43">
        <f>IF(CE8="","",IF(MONTH(CE8+1)=BS4,CE8+1,""))</f>
        <v>43639</v>
      </c>
      <c r="BT9" s="47" t="str">
        <f>IF(VLOOKUP(BS9,スケジュール設定!$A$4:$C$375,3,FALSE)=0,"",VLOOKUP(BS9,スケジュール設定!$A$4:$C$375,3,FALSE))</f>
        <v/>
      </c>
      <c r="BU9" s="43">
        <f>IF(BS9="","",IF(MONTH(BS9+1)=BS4,BS9+1,""))</f>
        <v>43640</v>
      </c>
      <c r="BV9" s="47" t="str">
        <f>IF(VLOOKUP(BU9,スケジュール設定!$A$4:$C$375,3,FALSE)=0,"",VLOOKUP(BU9,スケジュール設定!$A$4:$C$375,3,FALSE))</f>
        <v/>
      </c>
      <c r="BW9" s="43">
        <f>IF(BU9="","",IF(MONTH(BU9+1)=BS4,BU9+1,""))</f>
        <v>43641</v>
      </c>
      <c r="BX9" s="47" t="str">
        <f>IF(VLOOKUP(BW9,スケジュール設定!$A$4:$C$375,3,FALSE)=0,"",VLOOKUP(BW9,スケジュール設定!$A$4:$C$375,3,FALSE))</f>
        <v/>
      </c>
      <c r="BY9" s="43">
        <f>IF(BW9="","",IF(MONTH(BW9+1)=BS4,BW9+1,""))</f>
        <v>43642</v>
      </c>
      <c r="BZ9" s="47" t="str">
        <f>IF(VLOOKUP(BY9,スケジュール設定!$A$4:$C$375,3,FALSE)=0,"",VLOOKUP(BY9,スケジュール設定!$A$4:$C$375,3,FALSE))</f>
        <v/>
      </c>
      <c r="CA9" s="43">
        <f>IF(BY9="","",IF(MONTH(BY9+1)=BS4,BY9+1,""))</f>
        <v>43643</v>
      </c>
      <c r="CB9" s="47" t="str">
        <f>IF(VLOOKUP(CA9,スケジュール設定!$A$4:$C$375,3,FALSE)=0,"",VLOOKUP(CA9,スケジュール設定!$A$4:$C$375,3,FALSE))</f>
        <v/>
      </c>
      <c r="CC9" s="43">
        <f>IF(CA9="","",IF(MONTH(CA9+1)=BS4,CA9+1,""))</f>
        <v>43644</v>
      </c>
      <c r="CD9" s="47" t="str">
        <f>IF(VLOOKUP(CC9,スケジュール設定!$A$4:$C$375,3,FALSE)=0,"",VLOOKUP(CC9,スケジュール設定!$A$4:$C$375,3,FALSE))</f>
        <v/>
      </c>
      <c r="CE9" s="45">
        <f>IF(CC9="","",IF(MONTH(CC9+1)=BS4,CC9+1,""))</f>
        <v>43645</v>
      </c>
      <c r="CF9" s="47" t="str">
        <f>IF(VLOOKUP(CE9,スケジュール設定!$A$4:$C$375,3,FALSE)=0,"",VLOOKUP(CE9,スケジュール設定!$A$4:$C$375,3,FALSE))</f>
        <v/>
      </c>
      <c r="CG9" s="43">
        <f>IF(CS8="","",IF(MONTH(CS8+1)=CG4,CS8+1,""))</f>
        <v>43674</v>
      </c>
      <c r="CH9" s="47" t="str">
        <f>IF(VLOOKUP(CG9,スケジュール設定!$A$4:$C$375,3,FALSE)=0,"",VLOOKUP(CG9,スケジュール設定!$A$4:$C$375,3,FALSE))</f>
        <v/>
      </c>
      <c r="CI9" s="43">
        <f>IF(CG9="","",IF(MONTH(CG9+1)=CG4,CG9+1,""))</f>
        <v>43675</v>
      </c>
      <c r="CJ9" s="47" t="str">
        <f>IF(VLOOKUP(CI9,スケジュール設定!$A$4:$C$375,3,FALSE)=0,"",VLOOKUP(CI9,スケジュール設定!$A$4:$C$375,3,FALSE))</f>
        <v/>
      </c>
      <c r="CK9" s="43">
        <f>IF(CI9="","",IF(MONTH(CI9+1)=CG4,CI9+1,""))</f>
        <v>43676</v>
      </c>
      <c r="CL9" s="47" t="str">
        <f>IF(VLOOKUP(CK9,スケジュール設定!$A$4:$C$375,3,FALSE)=0,"",VLOOKUP(CK9,スケジュール設定!$A$4:$C$375,3,FALSE))</f>
        <v/>
      </c>
      <c r="CM9" s="43">
        <f>IF(CK9="","",IF(MONTH(CK9+1)=CG4,CK9+1,""))</f>
        <v>43677</v>
      </c>
      <c r="CN9" s="47" t="str">
        <f>IF(VLOOKUP(CM9,スケジュール設定!$A$4:$C$375,3,FALSE)=0,"",VLOOKUP(CM9,スケジュール設定!$A$4:$C$375,3,FALSE))</f>
        <v/>
      </c>
      <c r="CO9" s="43" t="str">
        <f>IF(CM9="","",IF(MONTH(CM9+1)=CG4,CM9+1,""))</f>
        <v/>
      </c>
      <c r="CP9" s="47" t="str">
        <f>IF(VLOOKUP(CO9,スケジュール設定!$A$4:$C$375,3,FALSE)=0,"",VLOOKUP(CO9,スケジュール設定!$A$4:$C$375,3,FALSE))</f>
        <v/>
      </c>
      <c r="CQ9" s="43" t="str">
        <f>IF(CO9="","",IF(MONTH(CO9+1)=CG4,CO9+1,""))</f>
        <v/>
      </c>
      <c r="CR9" s="47" t="str">
        <f>IF(VLOOKUP(CQ9,スケジュール設定!$A$4:$C$375,3,FALSE)=0,"",VLOOKUP(CQ9,スケジュール設定!$A$4:$C$375,3,FALSE))</f>
        <v/>
      </c>
      <c r="CS9" s="45" t="str">
        <f>IF(CQ9="","",IF(MONTH(CQ9+1)=CG4,CQ9+1,""))</f>
        <v/>
      </c>
      <c r="CT9" s="47" t="str">
        <f>IF(VLOOKUP(CS9,スケジュール設定!$A$4:$C$375,3,FALSE)=0,"",VLOOKUP(CS9,スケジュール設定!$A$4:$C$375,3,FALSE))</f>
        <v/>
      </c>
      <c r="CU9" s="43">
        <f>IF(DG8="","",IF(MONTH(DG8+1)=CU4,DG8+1,""))</f>
        <v>43702</v>
      </c>
      <c r="CV9" s="47" t="str">
        <f>IF(VLOOKUP(CU9,スケジュール設定!$A$4:$C$375,3,FALSE)=0,"",VLOOKUP(CU9,スケジュール設定!$A$4:$C$375,3,FALSE))</f>
        <v/>
      </c>
      <c r="CW9" s="43">
        <f>IF(CU9="","",IF(MONTH(CU9+1)=CU4,CU9+1,""))</f>
        <v>43703</v>
      </c>
      <c r="CX9" s="47" t="str">
        <f>IF(VLOOKUP(CW9,スケジュール設定!$A$4:$C$375,3,FALSE)=0,"",VLOOKUP(CW9,スケジュール設定!$A$4:$C$375,3,FALSE))</f>
        <v/>
      </c>
      <c r="CY9" s="43">
        <f>IF(CW9="","",IF(MONTH(CW9+1)=CU4,CW9+1,""))</f>
        <v>43704</v>
      </c>
      <c r="CZ9" s="47" t="str">
        <f>IF(VLOOKUP(CY9,スケジュール設定!$A$4:$C$375,3,FALSE)=0,"",VLOOKUP(CY9,スケジュール設定!$A$4:$C$375,3,FALSE))</f>
        <v/>
      </c>
      <c r="DA9" s="43">
        <f>IF(CY9="","",IF(MONTH(CY9+1)=CU4,CY9+1,""))</f>
        <v>43705</v>
      </c>
      <c r="DB9" s="47" t="str">
        <f>IF(VLOOKUP(DA9,スケジュール設定!$A$4:$C$375,3,FALSE)=0,"",VLOOKUP(DA9,スケジュール設定!$A$4:$C$375,3,FALSE))</f>
        <v/>
      </c>
      <c r="DC9" s="43">
        <f>IF(DA9="","",IF(MONTH(DA9+1)=CU4,DA9+1,""))</f>
        <v>43706</v>
      </c>
      <c r="DD9" s="47" t="str">
        <f>IF(VLOOKUP(DC9,スケジュール設定!$A$4:$C$375,3,FALSE)=0,"",VLOOKUP(DC9,スケジュール設定!$A$4:$C$375,3,FALSE))</f>
        <v/>
      </c>
      <c r="DE9" s="43">
        <f>IF(DC9="","",IF(MONTH(DC9+1)=CU4,DC9+1,""))</f>
        <v>43707</v>
      </c>
      <c r="DF9" s="47" t="str">
        <f>IF(VLOOKUP(DE9,スケジュール設定!$A$4:$C$375,3,FALSE)=0,"",VLOOKUP(DE9,スケジュール設定!$A$4:$C$375,3,FALSE))</f>
        <v/>
      </c>
      <c r="DG9" s="45">
        <f>IF(DE9="","",IF(MONTH(DE9+1)=CU4,DE9+1,""))</f>
        <v>43708</v>
      </c>
      <c r="DH9" s="47" t="str">
        <f>IF(VLOOKUP(DG9,スケジュール設定!$A$4:$C$375,3,FALSE)=0,"",VLOOKUP(DG9,スケジュール設定!$A$4:$C$375,3,FALSE))</f>
        <v/>
      </c>
      <c r="DI9" s="43">
        <f>IF(DU8="","",IF(MONTH(DU8+1)=DI4,DU8+1,""))</f>
        <v>43737</v>
      </c>
      <c r="DJ9" s="47" t="str">
        <f>IF(VLOOKUP(DI9,スケジュール設定!$A$4:$C$375,3,FALSE)=0,"",VLOOKUP(DI9,スケジュール設定!$A$4:$C$375,3,FALSE))</f>
        <v/>
      </c>
      <c r="DK9" s="43">
        <f>IF(DI9="","",IF(MONTH(DI9+1)=DI4,DI9+1,""))</f>
        <v>43738</v>
      </c>
      <c r="DL9" s="47" t="str">
        <f>IF(VLOOKUP(DK9,スケジュール設定!$A$4:$C$375,3,FALSE)=0,"",VLOOKUP(DK9,スケジュール設定!$A$4:$C$375,3,FALSE))</f>
        <v/>
      </c>
      <c r="DM9" s="43" t="str">
        <f>IF(DK9="","",IF(MONTH(DK9+1)=DI4,DK9+1,""))</f>
        <v/>
      </c>
      <c r="DN9" s="47" t="str">
        <f>IF(VLOOKUP(DM9,スケジュール設定!$A$4:$C$375,3,FALSE)=0,"",VLOOKUP(DM9,スケジュール設定!$A$4:$C$375,3,FALSE))</f>
        <v/>
      </c>
      <c r="DO9" s="43" t="str">
        <f>IF(DM9="","",IF(MONTH(DM9+1)=DI4,DM9+1,""))</f>
        <v/>
      </c>
      <c r="DP9" s="47" t="str">
        <f>IF(VLOOKUP(DO9,スケジュール設定!$A$4:$C$375,3,FALSE)=0,"",VLOOKUP(DO9,スケジュール設定!$A$4:$C$375,3,FALSE))</f>
        <v/>
      </c>
      <c r="DQ9" s="43" t="str">
        <f>IF(DO9="","",IF(MONTH(DO9+1)=DI4,DO9+1,""))</f>
        <v/>
      </c>
      <c r="DR9" s="47" t="str">
        <f>IF(VLOOKUP(DQ9,スケジュール設定!$A$4:$C$375,3,FALSE)=0,"",VLOOKUP(DQ9,スケジュール設定!$A$4:$C$375,3,FALSE))</f>
        <v/>
      </c>
      <c r="DS9" s="43" t="str">
        <f>IF(DQ9="","",IF(MONTH(DQ9+1)=DI4,DQ9+1,""))</f>
        <v/>
      </c>
      <c r="DT9" s="47" t="str">
        <f>IF(VLOOKUP(DS9,スケジュール設定!$A$4:$C$375,3,FALSE)=0,"",VLOOKUP(DS9,スケジュール設定!$A$4:$C$375,3,FALSE))</f>
        <v/>
      </c>
      <c r="DU9" s="45" t="str">
        <f>IF(DS9="","",IF(MONTH(DS9+1)=DI4,DS9+1,""))</f>
        <v/>
      </c>
      <c r="DV9" s="47" t="str">
        <f>IF(VLOOKUP(DU9,スケジュール設定!$A$4:$C$375,3,FALSE)=0,"",VLOOKUP(DU9,スケジュール設定!$A$4:$C$375,3,FALSE))</f>
        <v/>
      </c>
      <c r="DW9" s="43">
        <f>IF(EI8="","",IF(MONTH(EI8+1)=DW4,EI8+1,""))</f>
        <v>43765</v>
      </c>
      <c r="DX9" s="47" t="str">
        <f>IF(VLOOKUP(DW9,スケジュール設定!$A$4:$C$375,3,FALSE)=0,"",VLOOKUP(DW9,スケジュール設定!$A$4:$C$375,3,FALSE))</f>
        <v/>
      </c>
      <c r="DY9" s="43">
        <f>IF(DW9="","",IF(MONTH(DW9+1)=DW4,DW9+1,""))</f>
        <v>43766</v>
      </c>
      <c r="DZ9" s="47" t="str">
        <f>IF(VLOOKUP(DY9,スケジュール設定!$A$4:$C$375,3,FALSE)=0,"",VLOOKUP(DY9,スケジュール設定!$A$4:$C$375,3,FALSE))</f>
        <v/>
      </c>
      <c r="EA9" s="43">
        <f>IF(DY9="","",IF(MONTH(DY9+1)=DW4,DY9+1,""))</f>
        <v>43767</v>
      </c>
      <c r="EB9" s="47" t="str">
        <f>IF(VLOOKUP(EA9,スケジュール設定!$A$4:$C$375,3,FALSE)=0,"",VLOOKUP(EA9,スケジュール設定!$A$4:$C$375,3,FALSE))</f>
        <v/>
      </c>
      <c r="EC9" s="43">
        <f>IF(EA9="","",IF(MONTH(EA9+1)=DW4,EA9+1,""))</f>
        <v>43768</v>
      </c>
      <c r="ED9" s="47" t="str">
        <f>IF(VLOOKUP(EC9,スケジュール設定!$A$4:$C$375,3,FALSE)=0,"",VLOOKUP(EC9,スケジュール設定!$A$4:$C$375,3,FALSE))</f>
        <v/>
      </c>
      <c r="EE9" s="43">
        <f>IF(EC9="","",IF(MONTH(EC9+1)=DW4,EC9+1,""))</f>
        <v>43769</v>
      </c>
      <c r="EF9" s="47" t="str">
        <f>IF(VLOOKUP(EE9,スケジュール設定!$A$4:$C$375,3,FALSE)=0,"",VLOOKUP(EE9,スケジュール設定!$A$4:$C$375,3,FALSE))</f>
        <v/>
      </c>
      <c r="EG9" s="43" t="str">
        <f>IF(EE9="","",IF(MONTH(EE9+1)=DW4,EE9+1,""))</f>
        <v/>
      </c>
      <c r="EH9" s="47" t="str">
        <f>IF(VLOOKUP(EG9,スケジュール設定!$A$4:$C$375,3,FALSE)=0,"",VLOOKUP(EG9,スケジュール設定!$A$4:$C$375,3,FALSE))</f>
        <v/>
      </c>
      <c r="EI9" s="45" t="str">
        <f>IF(EG9="","",IF(MONTH(EG9+1)=DW4,EG9+1,""))</f>
        <v/>
      </c>
      <c r="EJ9" s="47" t="str">
        <f>IF(VLOOKUP(EI9,スケジュール設定!$A$4:$C$375,3,FALSE)=0,"",VLOOKUP(EI9,スケジュール設定!$A$4:$C$375,3,FALSE))</f>
        <v/>
      </c>
      <c r="EK9" s="43">
        <f>IF(EW8="","",IF(MONTH(EW8+1)=EK4,EW8+1,""))</f>
        <v>43793</v>
      </c>
      <c r="EL9" s="47" t="str">
        <f>IF(VLOOKUP(EK9,スケジュール設定!$A$4:$C$375,3,FALSE)=0,"",VLOOKUP(EK9,スケジュール設定!$A$4:$C$375,3,FALSE))</f>
        <v/>
      </c>
      <c r="EM9" s="43">
        <f>IF(EK9="","",IF(MONTH(EK9+1)=EK4,EK9+1,""))</f>
        <v>43794</v>
      </c>
      <c r="EN9" s="47" t="str">
        <f>IF(VLOOKUP(EM9,スケジュール設定!$A$4:$C$375,3,FALSE)=0,"",VLOOKUP(EM9,スケジュール設定!$A$4:$C$375,3,FALSE))</f>
        <v/>
      </c>
      <c r="EO9" s="43">
        <f>IF(EM9="","",IF(MONTH(EM9+1)=EK4,EM9+1,""))</f>
        <v>43795</v>
      </c>
      <c r="EP9" s="47" t="str">
        <f>IF(VLOOKUP(EO9,スケジュール設定!$A$4:$C$375,3,FALSE)=0,"",VLOOKUP(EO9,スケジュール設定!$A$4:$C$375,3,FALSE))</f>
        <v/>
      </c>
      <c r="EQ9" s="43">
        <f>IF(EO9="","",IF(MONTH(EO9+1)=EK4,EO9+1,""))</f>
        <v>43796</v>
      </c>
      <c r="ER9" s="47" t="str">
        <f>IF(VLOOKUP(EQ9,スケジュール設定!$A$4:$C$375,3,FALSE)=0,"",VLOOKUP(EQ9,スケジュール設定!$A$4:$C$375,3,FALSE))</f>
        <v/>
      </c>
      <c r="ES9" s="43">
        <f>IF(EQ9="","",IF(MONTH(EQ9+1)=EK4,EQ9+1,""))</f>
        <v>43797</v>
      </c>
      <c r="ET9" s="47" t="str">
        <f>IF(VLOOKUP(ES9,スケジュール設定!$A$4:$C$375,3,FALSE)=0,"",VLOOKUP(ES9,スケジュール設定!$A$4:$C$375,3,FALSE))</f>
        <v/>
      </c>
      <c r="EU9" s="43">
        <f>IF(ES9="","",IF(MONTH(ES9+1)=EK4,ES9+1,""))</f>
        <v>43798</v>
      </c>
      <c r="EV9" s="47" t="str">
        <f>IF(VLOOKUP(EU9,スケジュール設定!$A$4:$C$375,3,FALSE)=0,"",VLOOKUP(EU9,スケジュール設定!$A$4:$C$375,3,FALSE))</f>
        <v/>
      </c>
      <c r="EW9" s="45">
        <f>IF(EU9="","",IF(MONTH(EU9+1)=EK4,EU9+1,""))</f>
        <v>43799</v>
      </c>
      <c r="EX9" s="47" t="str">
        <f>IF(VLOOKUP(EW9,スケジュール設定!$A$4:$C$375,3,FALSE)=0,"",VLOOKUP(EW9,スケジュール設定!$A$4:$C$375,3,FALSE))</f>
        <v/>
      </c>
      <c r="EY9" s="43">
        <f>IF(FK8="","",IF(MONTH(FK8+1)=EY4,FK8+1,""))</f>
        <v>43828</v>
      </c>
      <c r="EZ9" s="47" t="str">
        <f>IF(VLOOKUP(EY9,スケジュール設定!$A$4:$C$375,3,FALSE)=0,"",VLOOKUP(EY9,スケジュール設定!$A$4:$C$375,3,FALSE))</f>
        <v/>
      </c>
      <c r="FA9" s="43">
        <f>IF(EY9="","",IF(MONTH(EY9+1)=EY4,EY9+1,""))</f>
        <v>43829</v>
      </c>
      <c r="FB9" s="47" t="str">
        <f>IF(VLOOKUP(FA9,スケジュール設定!$A$4:$C$375,3,FALSE)=0,"",VLOOKUP(FA9,スケジュール設定!$A$4:$C$375,3,FALSE))</f>
        <v/>
      </c>
      <c r="FC9" s="43">
        <f>IF(FA9="","",IF(MONTH(FA9+1)=EY4,FA9+1,""))</f>
        <v>43830</v>
      </c>
      <c r="FD9" s="47" t="str">
        <f>IF(VLOOKUP(FC9,スケジュール設定!$A$4:$C$375,3,FALSE)=0,"",VLOOKUP(FC9,スケジュール設定!$A$4:$C$375,3,FALSE))</f>
        <v/>
      </c>
      <c r="FE9" s="43" t="str">
        <f>IF(FC9="","",IF(MONTH(FC9+1)=EY4,FC9+1,""))</f>
        <v/>
      </c>
      <c r="FF9" s="47" t="str">
        <f>IF(VLOOKUP(FE9,スケジュール設定!$A$4:$C$375,3,FALSE)=0,"",VLOOKUP(FE9,スケジュール設定!$A$4:$C$375,3,FALSE))</f>
        <v/>
      </c>
      <c r="FG9" s="43" t="str">
        <f>IF(FE9="","",IF(MONTH(FE9+1)=EY4,FE9+1,""))</f>
        <v/>
      </c>
      <c r="FH9" s="47" t="str">
        <f>IF(VLOOKUP(FG9,スケジュール設定!$A$4:$C$375,3,FALSE)=0,"",VLOOKUP(FG9,スケジュール設定!$A$4:$C$375,3,FALSE))</f>
        <v/>
      </c>
      <c r="FI9" s="43" t="str">
        <f>IF(FG9="","",IF(MONTH(FG9+1)=EY4,FG9+1,""))</f>
        <v/>
      </c>
      <c r="FJ9" s="47" t="str">
        <f>IF(VLOOKUP(FI9,スケジュール設定!$A$4:$C$375,3,FALSE)=0,"",VLOOKUP(FI9,スケジュール設定!$A$4:$C$375,3,FALSE))</f>
        <v/>
      </c>
      <c r="FK9" s="45" t="str">
        <f>IF(FI9="","",IF(MONTH(FI9+1)=EY4,FI9+1,""))</f>
        <v/>
      </c>
      <c r="FL9" s="47" t="str">
        <f>IF(VLOOKUP(FK9,スケジュール設定!$A$4:$C$375,3,FALSE)=0,"",VLOOKUP(FK9,スケジュール設定!$A$4:$C$375,3,FALSE))</f>
        <v/>
      </c>
    </row>
    <row r="10" spans="1:168" s="56" customFormat="1" ht="115.8" customHeight="1">
      <c r="A10" s="46" t="str">
        <f>IF(M9="","",IF(MONTH(M9+1)=A4,M9+1,""))</f>
        <v/>
      </c>
      <c r="B10" s="47" t="str">
        <f>IF(VLOOKUP(A10,スケジュール設定!$A$4:$C$375,3,FALSE)=0,"",VLOOKUP(A10,スケジュール設定!$A$4:$C$375,3,FALSE))</f>
        <v/>
      </c>
      <c r="C10" s="46" t="str">
        <f>IF(A10="","",IF(MONTH(A10+1)=A4,A10+1,""))</f>
        <v/>
      </c>
      <c r="D10" s="47" t="str">
        <f>IF(VLOOKUP(C10,スケジュール設定!$A$4:$C$375,3,FALSE)=0,"",VLOOKUP(C10,スケジュール設定!$A$4:$C$375,3,FALSE))</f>
        <v/>
      </c>
      <c r="E10" s="46" t="str">
        <f>IF(C10="","",IF(MONTH(C10+1)=A4,C10+1,""))</f>
        <v/>
      </c>
      <c r="F10" s="47" t="str">
        <f>IF(VLOOKUP(E10,スケジュール設定!$A$4:$C$375,3,FALSE)=0,"",VLOOKUP(E10,スケジュール設定!$A$4:$C$375,3,FALSE))</f>
        <v/>
      </c>
      <c r="G10" s="46" t="str">
        <f>IF(E10="","",IF(MONTH(E10+1)=A4,E10+1,""))</f>
        <v/>
      </c>
      <c r="H10" s="47" t="str">
        <f>IF(VLOOKUP(G10,スケジュール設定!$A$4:$C$375,3,FALSE)=0,"",VLOOKUP(G10,スケジュール設定!$A$4:$C$375,3,FALSE))</f>
        <v/>
      </c>
      <c r="I10" s="46" t="str">
        <f>IF(G10="","",IF(MONTH(G10+1)=A4,G10+1,""))</f>
        <v/>
      </c>
      <c r="J10" s="47" t="str">
        <f>IF(VLOOKUP(I10,スケジュール設定!$A$4:$C$375,3,FALSE)=0,"",VLOOKUP(I10,スケジュール設定!$A$4:$C$375,3,FALSE))</f>
        <v/>
      </c>
      <c r="K10" s="46" t="str">
        <f>IF(I10="","",IF(MONTH(I10+1)=A4,I10+1,""))</f>
        <v/>
      </c>
      <c r="L10" s="47" t="str">
        <f>IF(VLOOKUP(K10,スケジュール設定!$A$4:$C$375,3,FALSE)=0,"",VLOOKUP(K10,スケジュール設定!$A$4:$C$375,3,FALSE))</f>
        <v/>
      </c>
      <c r="M10" s="48" t="str">
        <f>IF(K10="","",IF(MONTH(K10+1)=A4,K10+1,""))</f>
        <v/>
      </c>
      <c r="N10" s="47" t="str">
        <f>IF(VLOOKUP(M10,スケジュール設定!$A$4:$C$375,3,FALSE)=0,"",VLOOKUP(M10,スケジュール設定!$A$4:$C$375,3,FALSE))</f>
        <v/>
      </c>
      <c r="O10" s="46" t="str">
        <f>IF(AA9="","",IF(MONTH(AA9+1)=O4,AA9+1,""))</f>
        <v/>
      </c>
      <c r="P10" s="47" t="str">
        <f>IF(VLOOKUP(O10,スケジュール設定!$A$4:$C$375,3,FALSE)=0,"",VLOOKUP(O10,スケジュール設定!$A$4:$C$375,3,FALSE))</f>
        <v/>
      </c>
      <c r="Q10" s="46" t="str">
        <f>IF(O10="","",IF(MONTH(O10+1)=O4,O10+1,""))</f>
        <v/>
      </c>
      <c r="R10" s="47" t="str">
        <f>IF(VLOOKUP(Q10,スケジュール設定!$A$4:$C$375,3,FALSE)=0,"",VLOOKUP(Q10,スケジュール設定!$A$4:$C$375,3,FALSE))</f>
        <v/>
      </c>
      <c r="S10" s="46" t="str">
        <f>IF(Q10="","",IF(MONTH(Q10+1)=O4,Q10+1,""))</f>
        <v/>
      </c>
      <c r="T10" s="47" t="str">
        <f>IF(VLOOKUP(S10,スケジュール設定!$A$4:$C$375,3,FALSE)=0,"",VLOOKUP(S10,スケジュール設定!$A$4:$C$375,3,FALSE))</f>
        <v/>
      </c>
      <c r="U10" s="46" t="str">
        <f>IF(S10="","",IF(MONTH(S10+1)=O4,S10+1,""))</f>
        <v/>
      </c>
      <c r="V10" s="47" t="str">
        <f>IF(VLOOKUP(U10,スケジュール設定!$A$4:$C$375,3,FALSE)=0,"",VLOOKUP(U10,スケジュール設定!$A$4:$C$375,3,FALSE))</f>
        <v/>
      </c>
      <c r="W10" s="46" t="str">
        <f>IF(U10="","",IF(MONTH(U10+1)=O4,U10+1,""))</f>
        <v/>
      </c>
      <c r="X10" s="47" t="str">
        <f>IF(VLOOKUP(W10,スケジュール設定!$A$4:$C$375,3,FALSE)=0,"",VLOOKUP(W10,スケジュール設定!$A$4:$C$375,3,FALSE))</f>
        <v/>
      </c>
      <c r="Y10" s="46" t="str">
        <f>IF(W10="","",IF(MONTH(W10+1)=O4,W10+1,""))</f>
        <v/>
      </c>
      <c r="Z10" s="47" t="str">
        <f>IF(VLOOKUP(Y10,スケジュール設定!$A$4:$C$375,3,FALSE)=0,"",VLOOKUP(Y10,スケジュール設定!$A$4:$C$375,3,FALSE))</f>
        <v/>
      </c>
      <c r="AA10" s="48" t="str">
        <f>IF(Y10="","",IF(MONTH(Y10+1)=O4,Y10+1,""))</f>
        <v/>
      </c>
      <c r="AB10" s="47" t="str">
        <f>IF(VLOOKUP(AA10,スケジュール設定!$A$4:$C$375,3,FALSE)=0,"",VLOOKUP(AA10,スケジュール設定!$A$4:$C$375,3,FALSE))</f>
        <v/>
      </c>
      <c r="AC10" s="46">
        <f>IF(AO9="","",IF(MONTH(AO9+1)=AC4,AO9+1,""))</f>
        <v>43555</v>
      </c>
      <c r="AD10" s="47" t="str">
        <f>IF(VLOOKUP(AC10,スケジュール設定!$A$4:$C$375,3,FALSE)=0,"",VLOOKUP(AC10,スケジュール設定!$A$4:$C$375,3,FALSE))</f>
        <v/>
      </c>
      <c r="AE10" s="46" t="str">
        <f>IF(AC10="","",IF(MONTH(AC10+1)=AC4,AC10+1,""))</f>
        <v/>
      </c>
      <c r="AF10" s="47" t="str">
        <f>IF(VLOOKUP(AE10,スケジュール設定!$A$4:$C$375,3,FALSE)=0,"",VLOOKUP(AE10,スケジュール設定!$A$4:$C$375,3,FALSE))</f>
        <v/>
      </c>
      <c r="AG10" s="46" t="str">
        <f>IF(AE10="","",IF(MONTH(AE10+1)=AC4,AE10+1,""))</f>
        <v/>
      </c>
      <c r="AH10" s="47" t="str">
        <f>IF(VLOOKUP(AG10,スケジュール設定!$A$4:$C$375,3,FALSE)=0,"",VLOOKUP(AG10,スケジュール設定!$A$4:$C$375,3,FALSE))</f>
        <v/>
      </c>
      <c r="AI10" s="46" t="str">
        <f>IF(AG10="","",IF(MONTH(AG10+1)=AC4,AG10+1,""))</f>
        <v/>
      </c>
      <c r="AJ10" s="47" t="str">
        <f>IF(VLOOKUP(AI10,スケジュール設定!$A$4:$C$375,3,FALSE)=0,"",VLOOKUP(AI10,スケジュール設定!$A$4:$C$375,3,FALSE))</f>
        <v/>
      </c>
      <c r="AK10" s="46" t="str">
        <f>IF(AI10="","",IF(MONTH(AI10+1)=AC4,AI10+1,""))</f>
        <v/>
      </c>
      <c r="AL10" s="47" t="str">
        <f>IF(VLOOKUP(AK10,スケジュール設定!$A$4:$C$375,3,FALSE)=0,"",VLOOKUP(AK10,スケジュール設定!$A$4:$C$375,3,FALSE))</f>
        <v/>
      </c>
      <c r="AM10" s="46" t="str">
        <f>IF(AK10="","",IF(MONTH(AK10+1)=AC4,AK10+1,""))</f>
        <v/>
      </c>
      <c r="AN10" s="47" t="str">
        <f>IF(VLOOKUP(AM10,スケジュール設定!$A$4:$C$375,3,FALSE)=0,"",VLOOKUP(AM10,スケジュール設定!$A$4:$C$375,3,FALSE))</f>
        <v/>
      </c>
      <c r="AO10" s="48" t="str">
        <f>IF(AM10="","",IF(MONTH(AM10+1)=AC4,AM10+1,""))</f>
        <v/>
      </c>
      <c r="AP10" s="47" t="str">
        <f>IF(VLOOKUP(AO10,スケジュール設定!$A$4:$C$375,3,FALSE)=0,"",VLOOKUP(AO10,スケジュール設定!$A$4:$C$375,3,FALSE))</f>
        <v/>
      </c>
      <c r="AQ10" s="46" t="str">
        <f>IF(BC9="","",IF(MONTH(BC9+1)=AQ4,BC9+1,""))</f>
        <v/>
      </c>
      <c r="AR10" s="47" t="str">
        <f>IF(VLOOKUP(AQ10,スケジュール設定!$A$4:$C$375,3,FALSE)=0,"",VLOOKUP(AQ10,スケジュール設定!$A$4:$C$375,3,FALSE))</f>
        <v/>
      </c>
      <c r="AS10" s="46" t="str">
        <f>IF(AQ10="","",IF(MONTH(AQ10+1)=AQ4,AQ10+1,""))</f>
        <v/>
      </c>
      <c r="AT10" s="47" t="str">
        <f>IF(VLOOKUP(AS10,スケジュール設定!$A$4:$C$375,3,FALSE)=0,"",VLOOKUP(AS10,スケジュール設定!$A$4:$C$375,3,FALSE))</f>
        <v/>
      </c>
      <c r="AU10" s="46" t="str">
        <f>IF(AS10="","",IF(MONTH(AS10+1)=AQ4,AS10+1,""))</f>
        <v/>
      </c>
      <c r="AV10" s="47" t="str">
        <f>IF(VLOOKUP(AU10,スケジュール設定!$A$4:$C$375,3,FALSE)=0,"",VLOOKUP(AU10,スケジュール設定!$A$4:$C$375,3,FALSE))</f>
        <v/>
      </c>
      <c r="AW10" s="46" t="str">
        <f>IF(AU10="","",IF(MONTH(AU10+1)=AQ4,AU10+1,""))</f>
        <v/>
      </c>
      <c r="AX10" s="47" t="str">
        <f>IF(VLOOKUP(AW10,スケジュール設定!$A$4:$C$375,3,FALSE)=0,"",VLOOKUP(AW10,スケジュール設定!$A$4:$C$375,3,FALSE))</f>
        <v/>
      </c>
      <c r="AY10" s="46" t="str">
        <f>IF(AW10="","",IF(MONTH(AW10+1)=AQ4,AW10+1,""))</f>
        <v/>
      </c>
      <c r="AZ10" s="47" t="str">
        <f>IF(VLOOKUP(AY10,スケジュール設定!$A$4:$C$375,3,FALSE)=0,"",VLOOKUP(AY10,スケジュール設定!$A$4:$C$375,3,FALSE))</f>
        <v/>
      </c>
      <c r="BA10" s="46" t="str">
        <f>IF(AY10="","",IF(MONTH(AY10+1)=AQ4,AY10+1,""))</f>
        <v/>
      </c>
      <c r="BB10" s="47" t="str">
        <f>IF(VLOOKUP(BA10,スケジュール設定!$A$4:$C$375,3,FALSE)=0,"",VLOOKUP(BA10,スケジュール設定!$A$4:$C$375,3,FALSE))</f>
        <v/>
      </c>
      <c r="BC10" s="48" t="str">
        <f>IF(BA10="","",IF(MONTH(BA10+1)=AQ4,BA10+1,""))</f>
        <v/>
      </c>
      <c r="BD10" s="47" t="str">
        <f>IF(VLOOKUP(BC10,スケジュール設定!$A$4:$C$375,3,FALSE)=0,"",VLOOKUP(BC10,スケジュール設定!$A$4:$C$375,3,FALSE))</f>
        <v/>
      </c>
      <c r="BE10" s="46" t="str">
        <f>IF(BQ9="","",IF(MONTH(BQ9+1)=BE4,BQ9+1,""))</f>
        <v/>
      </c>
      <c r="BF10" s="47" t="str">
        <f>IF(VLOOKUP(BE10,スケジュール設定!$A$4:$C$375,3,FALSE)=0,"",VLOOKUP(BE10,スケジュール設定!$A$4:$C$375,3,FALSE))</f>
        <v/>
      </c>
      <c r="BG10" s="46" t="str">
        <f>IF(BE10="","",IF(MONTH(BE10+1)=BE4,BE10+1,""))</f>
        <v/>
      </c>
      <c r="BH10" s="47" t="str">
        <f>IF(VLOOKUP(BG10,スケジュール設定!$A$4:$C$375,3,FALSE)=0,"",VLOOKUP(BG10,スケジュール設定!$A$4:$C$375,3,FALSE))</f>
        <v/>
      </c>
      <c r="BI10" s="46" t="str">
        <f>IF(BG10="","",IF(MONTH(BG10+1)=BE4,BG10+1,""))</f>
        <v/>
      </c>
      <c r="BJ10" s="47" t="str">
        <f>IF(VLOOKUP(BI10,スケジュール設定!$A$4:$C$375,3,FALSE)=0,"",VLOOKUP(BI10,スケジュール設定!$A$4:$C$375,3,FALSE))</f>
        <v/>
      </c>
      <c r="BK10" s="46" t="str">
        <f>IF(BI10="","",IF(MONTH(BI10+1)=BE4,BI10+1,""))</f>
        <v/>
      </c>
      <c r="BL10" s="47" t="str">
        <f>IF(VLOOKUP(BK10,スケジュール設定!$A$4:$C$375,3,FALSE)=0,"",VLOOKUP(BK10,スケジュール設定!$A$4:$C$375,3,FALSE))</f>
        <v/>
      </c>
      <c r="BM10" s="46" t="str">
        <f>IF(BK10="","",IF(MONTH(BK10+1)=BE4,BK10+1,""))</f>
        <v/>
      </c>
      <c r="BN10" s="47" t="str">
        <f>IF(VLOOKUP(BM10,スケジュール設定!$A$4:$C$375,3,FALSE)=0,"",VLOOKUP(BM10,スケジュール設定!$A$4:$C$375,3,FALSE))</f>
        <v/>
      </c>
      <c r="BO10" s="46" t="str">
        <f>IF(BM10="","",IF(MONTH(BM10+1)=BE4,BM10+1,""))</f>
        <v/>
      </c>
      <c r="BP10" s="47" t="str">
        <f>IF(VLOOKUP(BO10,スケジュール設定!$A$4:$C$375,3,FALSE)=0,"",VLOOKUP(BO10,スケジュール設定!$A$4:$C$375,3,FALSE))</f>
        <v/>
      </c>
      <c r="BQ10" s="48" t="str">
        <f>IF(BO10="","",IF(MONTH(BO10+1)=BE4,BO10+1,""))</f>
        <v/>
      </c>
      <c r="BR10" s="47" t="str">
        <f>IF(VLOOKUP(BQ10,スケジュール設定!$A$4:$C$375,3,FALSE)=0,"",VLOOKUP(BQ10,スケジュール設定!$A$4:$C$375,3,FALSE))</f>
        <v/>
      </c>
      <c r="BS10" s="46">
        <f>IF(CE9="","",IF(MONTH(CE9+1)=BS4,CE9+1,""))</f>
        <v>43646</v>
      </c>
      <c r="BT10" s="47" t="str">
        <f>IF(VLOOKUP(BS10,スケジュール設定!$A$4:$C$375,3,FALSE)=0,"",VLOOKUP(BS10,スケジュール設定!$A$4:$C$375,3,FALSE))</f>
        <v/>
      </c>
      <c r="BU10" s="46" t="str">
        <f>IF(BS10="","",IF(MONTH(BS10+1)=BS4,BS10+1,""))</f>
        <v/>
      </c>
      <c r="BV10" s="47" t="str">
        <f>IF(VLOOKUP(BU10,スケジュール設定!$A$4:$C$375,3,FALSE)=0,"",VLOOKUP(BU10,スケジュール設定!$A$4:$C$375,3,FALSE))</f>
        <v/>
      </c>
      <c r="BW10" s="46" t="str">
        <f>IF(BU10="","",IF(MONTH(BU10+1)=BS4,BU10+1,""))</f>
        <v/>
      </c>
      <c r="BX10" s="47" t="str">
        <f>IF(VLOOKUP(BW10,スケジュール設定!$A$4:$C$375,3,FALSE)=0,"",VLOOKUP(BW10,スケジュール設定!$A$4:$C$375,3,FALSE))</f>
        <v/>
      </c>
      <c r="BY10" s="46" t="str">
        <f>IF(BW10="","",IF(MONTH(BW10+1)=BS4,BW10+1,""))</f>
        <v/>
      </c>
      <c r="BZ10" s="47" t="str">
        <f>IF(VLOOKUP(BY10,スケジュール設定!$A$4:$C$375,3,FALSE)=0,"",VLOOKUP(BY10,スケジュール設定!$A$4:$C$375,3,FALSE))</f>
        <v/>
      </c>
      <c r="CA10" s="46" t="str">
        <f>IF(BY10="","",IF(MONTH(BY10+1)=BS4,BY10+1,""))</f>
        <v/>
      </c>
      <c r="CB10" s="47" t="str">
        <f>IF(VLOOKUP(CA10,スケジュール設定!$A$4:$C$375,3,FALSE)=0,"",VLOOKUP(CA10,スケジュール設定!$A$4:$C$375,3,FALSE))</f>
        <v/>
      </c>
      <c r="CC10" s="46" t="str">
        <f>IF(CA10="","",IF(MONTH(CA10+1)=BS4,CA10+1,""))</f>
        <v/>
      </c>
      <c r="CD10" s="47" t="str">
        <f>IF(VLOOKUP(CC10,スケジュール設定!$A$4:$C$375,3,FALSE)=0,"",VLOOKUP(CC10,スケジュール設定!$A$4:$C$375,3,FALSE))</f>
        <v/>
      </c>
      <c r="CE10" s="48" t="str">
        <f>IF(CC10="","",IF(MONTH(CC10+1)=BS4,CC10+1,""))</f>
        <v/>
      </c>
      <c r="CF10" s="47" t="str">
        <f>IF(VLOOKUP(CE10,スケジュール設定!$A$4:$C$375,3,FALSE)=0,"",VLOOKUP(CE10,スケジュール設定!$A$4:$C$375,3,FALSE))</f>
        <v/>
      </c>
      <c r="CG10" s="46" t="str">
        <f>IF(CS9="","",IF(MONTH(CS9+1)=CG4,CS9+1,""))</f>
        <v/>
      </c>
      <c r="CH10" s="47" t="str">
        <f>IF(VLOOKUP(CG10,スケジュール設定!$A$4:$C$375,3,FALSE)=0,"",VLOOKUP(CG10,スケジュール設定!$A$4:$C$375,3,FALSE))</f>
        <v/>
      </c>
      <c r="CI10" s="46" t="str">
        <f>IF(CG10="","",IF(MONTH(CG10+1)=CG4,CG10+1,""))</f>
        <v/>
      </c>
      <c r="CJ10" s="47" t="str">
        <f>IF(VLOOKUP(CI10,スケジュール設定!$A$4:$C$375,3,FALSE)=0,"",VLOOKUP(CI10,スケジュール設定!$A$4:$C$375,3,FALSE))</f>
        <v/>
      </c>
      <c r="CK10" s="46" t="str">
        <f>IF(CI10="","",IF(MONTH(CI10+1)=CG4,CI10+1,""))</f>
        <v/>
      </c>
      <c r="CL10" s="47" t="str">
        <f>IF(VLOOKUP(CK10,スケジュール設定!$A$4:$C$375,3,FALSE)=0,"",VLOOKUP(CK10,スケジュール設定!$A$4:$C$375,3,FALSE))</f>
        <v/>
      </c>
      <c r="CM10" s="46" t="str">
        <f>IF(CK10="","",IF(MONTH(CK10+1)=CG4,CK10+1,""))</f>
        <v/>
      </c>
      <c r="CN10" s="47" t="str">
        <f>IF(VLOOKUP(CM10,スケジュール設定!$A$4:$C$375,3,FALSE)=0,"",VLOOKUP(CM10,スケジュール設定!$A$4:$C$375,3,FALSE))</f>
        <v/>
      </c>
      <c r="CO10" s="46" t="str">
        <f>IF(CM10="","",IF(MONTH(CM10+1)=CG4,CM10+1,""))</f>
        <v/>
      </c>
      <c r="CP10" s="47" t="str">
        <f>IF(VLOOKUP(CO10,スケジュール設定!$A$4:$C$375,3,FALSE)=0,"",VLOOKUP(CO10,スケジュール設定!$A$4:$C$375,3,FALSE))</f>
        <v/>
      </c>
      <c r="CQ10" s="46" t="str">
        <f>IF(CO10="","",IF(MONTH(CO10+1)=CG4,CO10+1,""))</f>
        <v/>
      </c>
      <c r="CR10" s="47" t="str">
        <f>IF(VLOOKUP(CQ10,スケジュール設定!$A$4:$C$375,3,FALSE)=0,"",VLOOKUP(CQ10,スケジュール設定!$A$4:$C$375,3,FALSE))</f>
        <v/>
      </c>
      <c r="CS10" s="48" t="str">
        <f>IF(CQ10="","",IF(MONTH(CQ10+1)=CG4,CQ10+1,""))</f>
        <v/>
      </c>
      <c r="CT10" s="47" t="str">
        <f>IF(VLOOKUP(CS10,スケジュール設定!$A$4:$C$375,3,FALSE)=0,"",VLOOKUP(CS10,スケジュール設定!$A$4:$C$375,3,FALSE))</f>
        <v/>
      </c>
      <c r="CU10" s="46" t="str">
        <f>IF(DG9="","",IF(MONTH(DG9+1)=CU4,DG9+1,""))</f>
        <v/>
      </c>
      <c r="CV10" s="47" t="str">
        <f>IF(VLOOKUP(CU10,スケジュール設定!$A$4:$C$375,3,FALSE)=0,"",VLOOKUP(CU10,スケジュール設定!$A$4:$C$375,3,FALSE))</f>
        <v/>
      </c>
      <c r="CW10" s="46" t="str">
        <f>IF(CU10="","",IF(MONTH(CU10+1)=CU4,CU10+1,""))</f>
        <v/>
      </c>
      <c r="CX10" s="47" t="str">
        <f>IF(VLOOKUP(CW10,スケジュール設定!$A$4:$C$375,3,FALSE)=0,"",VLOOKUP(CW10,スケジュール設定!$A$4:$C$375,3,FALSE))</f>
        <v/>
      </c>
      <c r="CY10" s="46" t="str">
        <f>IF(CW10="","",IF(MONTH(CW10+1)=CU4,CW10+1,""))</f>
        <v/>
      </c>
      <c r="CZ10" s="47" t="str">
        <f>IF(VLOOKUP(CY10,スケジュール設定!$A$4:$C$375,3,FALSE)=0,"",VLOOKUP(CY10,スケジュール設定!$A$4:$C$375,3,FALSE))</f>
        <v/>
      </c>
      <c r="DA10" s="46" t="str">
        <f>IF(CY10="","",IF(MONTH(CY10+1)=CU4,CY10+1,""))</f>
        <v/>
      </c>
      <c r="DB10" s="47" t="str">
        <f>IF(VLOOKUP(DA10,スケジュール設定!$A$4:$C$375,3,FALSE)=0,"",VLOOKUP(DA10,スケジュール設定!$A$4:$C$375,3,FALSE))</f>
        <v/>
      </c>
      <c r="DC10" s="46" t="str">
        <f>IF(DA10="","",IF(MONTH(DA10+1)=CU4,DA10+1,""))</f>
        <v/>
      </c>
      <c r="DD10" s="47" t="str">
        <f>IF(VLOOKUP(DC10,スケジュール設定!$A$4:$C$375,3,FALSE)=0,"",VLOOKUP(DC10,スケジュール設定!$A$4:$C$375,3,FALSE))</f>
        <v/>
      </c>
      <c r="DE10" s="46" t="str">
        <f>IF(DC10="","",IF(MONTH(DC10+1)=CU4,DC10+1,""))</f>
        <v/>
      </c>
      <c r="DF10" s="47" t="str">
        <f>IF(VLOOKUP(DE10,スケジュール設定!$A$4:$C$375,3,FALSE)=0,"",VLOOKUP(DE10,スケジュール設定!$A$4:$C$375,3,FALSE))</f>
        <v/>
      </c>
      <c r="DG10" s="48" t="str">
        <f>IF(DE10="","",IF(MONTH(DE10+1)=CU4,DE10+1,""))</f>
        <v/>
      </c>
      <c r="DH10" s="47" t="str">
        <f>IF(VLOOKUP(DG10,スケジュール設定!$A$4:$C$375,3,FALSE)=0,"",VLOOKUP(DG10,スケジュール設定!$A$4:$C$375,3,FALSE))</f>
        <v/>
      </c>
      <c r="DI10" s="46" t="str">
        <f>IF(DU9="","",IF(MONTH(DU9+1)=DI4,DU9+1,""))</f>
        <v/>
      </c>
      <c r="DJ10" s="47" t="str">
        <f>IF(VLOOKUP(DI10,スケジュール設定!$A$4:$C$375,3,FALSE)=0,"",VLOOKUP(DI10,スケジュール設定!$A$4:$C$375,3,FALSE))</f>
        <v/>
      </c>
      <c r="DK10" s="46" t="str">
        <f>IF(DI10="","",IF(MONTH(DI10+1)=DI4,DI10+1,""))</f>
        <v/>
      </c>
      <c r="DL10" s="47" t="str">
        <f>IF(VLOOKUP(DK10,スケジュール設定!$A$4:$C$375,3,FALSE)=0,"",VLOOKUP(DK10,スケジュール設定!$A$4:$C$375,3,FALSE))</f>
        <v/>
      </c>
      <c r="DM10" s="46" t="str">
        <f>IF(DK10="","",IF(MONTH(DK10+1)=DI4,DK10+1,""))</f>
        <v/>
      </c>
      <c r="DN10" s="47" t="str">
        <f>IF(VLOOKUP(DM10,スケジュール設定!$A$4:$C$375,3,FALSE)=0,"",VLOOKUP(DM10,スケジュール設定!$A$4:$C$375,3,FALSE))</f>
        <v/>
      </c>
      <c r="DO10" s="46" t="str">
        <f>IF(DM10="","",IF(MONTH(DM10+1)=DI4,DM10+1,""))</f>
        <v/>
      </c>
      <c r="DP10" s="47" t="str">
        <f>IF(VLOOKUP(DO10,スケジュール設定!$A$4:$C$375,3,FALSE)=0,"",VLOOKUP(DO10,スケジュール設定!$A$4:$C$375,3,FALSE))</f>
        <v/>
      </c>
      <c r="DQ10" s="46" t="str">
        <f>IF(DO10="","",IF(MONTH(DO10+1)=DI4,DO10+1,""))</f>
        <v/>
      </c>
      <c r="DR10" s="47" t="str">
        <f>IF(VLOOKUP(DQ10,スケジュール設定!$A$4:$C$375,3,FALSE)=0,"",VLOOKUP(DQ10,スケジュール設定!$A$4:$C$375,3,FALSE))</f>
        <v/>
      </c>
      <c r="DS10" s="46" t="str">
        <f>IF(DQ10="","",IF(MONTH(DQ10+1)=DI4,DQ10+1,""))</f>
        <v/>
      </c>
      <c r="DT10" s="47" t="str">
        <f>IF(VLOOKUP(DS10,スケジュール設定!$A$4:$C$375,3,FALSE)=0,"",VLOOKUP(DS10,スケジュール設定!$A$4:$C$375,3,FALSE))</f>
        <v/>
      </c>
      <c r="DU10" s="48" t="str">
        <f>IF(DS10="","",IF(MONTH(DS10+1)=DI4,DS10+1,""))</f>
        <v/>
      </c>
      <c r="DV10" s="47" t="str">
        <f>IF(VLOOKUP(DU10,スケジュール設定!$A$4:$C$375,3,FALSE)=0,"",VLOOKUP(DU10,スケジュール設定!$A$4:$C$375,3,FALSE))</f>
        <v/>
      </c>
      <c r="DW10" s="46" t="str">
        <f>IF(EI9="","",IF(MONTH(EI9+1)=DW4,EI9+1,""))</f>
        <v/>
      </c>
      <c r="DX10" s="47" t="str">
        <f>IF(VLOOKUP(DW10,スケジュール設定!$A$4:$C$375,3,FALSE)=0,"",VLOOKUP(DW10,スケジュール設定!$A$4:$C$375,3,FALSE))</f>
        <v/>
      </c>
      <c r="DY10" s="46" t="str">
        <f>IF(DW10="","",IF(MONTH(DW10+1)=DW4,DW10+1,""))</f>
        <v/>
      </c>
      <c r="DZ10" s="47" t="str">
        <f>IF(VLOOKUP(DY10,スケジュール設定!$A$4:$C$375,3,FALSE)=0,"",VLOOKUP(DY10,スケジュール設定!$A$4:$C$375,3,FALSE))</f>
        <v/>
      </c>
      <c r="EA10" s="46" t="str">
        <f>IF(DY10="","",IF(MONTH(DY10+1)=DW4,DY10+1,""))</f>
        <v/>
      </c>
      <c r="EB10" s="47" t="str">
        <f>IF(VLOOKUP(EA10,スケジュール設定!$A$4:$C$375,3,FALSE)=0,"",VLOOKUP(EA10,スケジュール設定!$A$4:$C$375,3,FALSE))</f>
        <v/>
      </c>
      <c r="EC10" s="46" t="str">
        <f>IF(EA10="","",IF(MONTH(EA10+1)=DW4,EA10+1,""))</f>
        <v/>
      </c>
      <c r="ED10" s="47" t="str">
        <f>IF(VLOOKUP(EC10,スケジュール設定!$A$4:$C$375,3,FALSE)=0,"",VLOOKUP(EC10,スケジュール設定!$A$4:$C$375,3,FALSE))</f>
        <v/>
      </c>
      <c r="EE10" s="46" t="str">
        <f>IF(EC10="","",IF(MONTH(EC10+1)=DW4,EC10+1,""))</f>
        <v/>
      </c>
      <c r="EF10" s="47" t="str">
        <f>IF(VLOOKUP(EE10,スケジュール設定!$A$4:$C$375,3,FALSE)=0,"",VLOOKUP(EE10,スケジュール設定!$A$4:$C$375,3,FALSE))</f>
        <v/>
      </c>
      <c r="EG10" s="46" t="str">
        <f>IF(EE10="","",IF(MONTH(EE10+1)=DW4,EE10+1,""))</f>
        <v/>
      </c>
      <c r="EH10" s="47" t="str">
        <f>IF(VLOOKUP(EG10,スケジュール設定!$A$4:$C$375,3,FALSE)=0,"",VLOOKUP(EG10,スケジュール設定!$A$4:$C$375,3,FALSE))</f>
        <v/>
      </c>
      <c r="EI10" s="48" t="str">
        <f>IF(EG10="","",IF(MONTH(EG10+1)=DW4,EG10+1,""))</f>
        <v/>
      </c>
      <c r="EJ10" s="47" t="str">
        <f>IF(VLOOKUP(EI10,スケジュール設定!$A$4:$C$375,3,FALSE)=0,"",VLOOKUP(EI10,スケジュール設定!$A$4:$C$375,3,FALSE))</f>
        <v/>
      </c>
      <c r="EK10" s="46" t="str">
        <f>IF(EW9="","",IF(MONTH(EW9+1)=EK4,EW9+1,""))</f>
        <v/>
      </c>
      <c r="EL10" s="47" t="str">
        <f>IF(VLOOKUP(EK10,スケジュール設定!$A$4:$C$375,3,FALSE)=0,"",VLOOKUP(EK10,スケジュール設定!$A$4:$C$375,3,FALSE))</f>
        <v/>
      </c>
      <c r="EM10" s="46" t="str">
        <f>IF(EK10="","",IF(MONTH(EK10+1)=EK4,EK10+1,""))</f>
        <v/>
      </c>
      <c r="EN10" s="47" t="str">
        <f>IF(VLOOKUP(EM10,スケジュール設定!$A$4:$C$375,3,FALSE)=0,"",VLOOKUP(EM10,スケジュール設定!$A$4:$C$375,3,FALSE))</f>
        <v/>
      </c>
      <c r="EO10" s="46" t="str">
        <f>IF(EM10="","",IF(MONTH(EM10+1)=EK4,EM10+1,""))</f>
        <v/>
      </c>
      <c r="EP10" s="47" t="str">
        <f>IF(VLOOKUP(EO10,スケジュール設定!$A$4:$C$375,3,FALSE)=0,"",VLOOKUP(EO10,スケジュール設定!$A$4:$C$375,3,FALSE))</f>
        <v/>
      </c>
      <c r="EQ10" s="46" t="str">
        <f>IF(EO10="","",IF(MONTH(EO10+1)=EK4,EO10+1,""))</f>
        <v/>
      </c>
      <c r="ER10" s="47" t="str">
        <f>IF(VLOOKUP(EQ10,スケジュール設定!$A$4:$C$375,3,FALSE)=0,"",VLOOKUP(EQ10,スケジュール設定!$A$4:$C$375,3,FALSE))</f>
        <v/>
      </c>
      <c r="ES10" s="46" t="str">
        <f>IF(EQ10="","",IF(MONTH(EQ10+1)=EK4,EQ10+1,""))</f>
        <v/>
      </c>
      <c r="ET10" s="47" t="str">
        <f>IF(VLOOKUP(ES10,スケジュール設定!$A$4:$C$375,3,FALSE)=0,"",VLOOKUP(ES10,スケジュール設定!$A$4:$C$375,3,FALSE))</f>
        <v/>
      </c>
      <c r="EU10" s="46" t="str">
        <f>IF(ES10="","",IF(MONTH(ES10+1)=EK4,ES10+1,""))</f>
        <v/>
      </c>
      <c r="EV10" s="47" t="str">
        <f>IF(VLOOKUP(EU10,スケジュール設定!$A$4:$C$375,3,FALSE)=0,"",VLOOKUP(EU10,スケジュール設定!$A$4:$C$375,3,FALSE))</f>
        <v/>
      </c>
      <c r="EW10" s="48" t="str">
        <f>IF(EU10="","",IF(MONTH(EU10+1)=EK4,EU10+1,""))</f>
        <v/>
      </c>
      <c r="EX10" s="47" t="str">
        <f>IF(VLOOKUP(EW10,スケジュール設定!$A$4:$C$375,3,FALSE)=0,"",VLOOKUP(EW10,スケジュール設定!$A$4:$C$375,3,FALSE))</f>
        <v/>
      </c>
      <c r="EY10" s="46" t="str">
        <f>IF(FK9="","",IF(MONTH(FK9+1)=EY4,FK9+1,""))</f>
        <v/>
      </c>
      <c r="EZ10" s="47" t="str">
        <f>IF(VLOOKUP(EY10,スケジュール設定!$A$4:$C$375,3,FALSE)=0,"",VLOOKUP(EY10,スケジュール設定!$A$4:$C$375,3,FALSE))</f>
        <v/>
      </c>
      <c r="FA10" s="46" t="str">
        <f>IF(EY10="","",IF(MONTH(EY10+1)=EY4,EY10+1,""))</f>
        <v/>
      </c>
      <c r="FB10" s="47" t="str">
        <f>IF(VLOOKUP(FA10,スケジュール設定!$A$4:$C$375,3,FALSE)=0,"",VLOOKUP(FA10,スケジュール設定!$A$4:$C$375,3,FALSE))</f>
        <v/>
      </c>
      <c r="FC10" s="46" t="str">
        <f>IF(FA10="","",IF(MONTH(FA10+1)=EY4,FA10+1,""))</f>
        <v/>
      </c>
      <c r="FD10" s="47" t="str">
        <f>IF(VLOOKUP(FC10,スケジュール設定!$A$4:$C$375,3,FALSE)=0,"",VLOOKUP(FC10,スケジュール設定!$A$4:$C$375,3,FALSE))</f>
        <v/>
      </c>
      <c r="FE10" s="46" t="str">
        <f>IF(FC10="","",IF(MONTH(FC10+1)=EY4,FC10+1,""))</f>
        <v/>
      </c>
      <c r="FF10" s="47" t="str">
        <f>IF(VLOOKUP(FE10,スケジュール設定!$A$4:$C$375,3,FALSE)=0,"",VLOOKUP(FE10,スケジュール設定!$A$4:$C$375,3,FALSE))</f>
        <v/>
      </c>
      <c r="FG10" s="46" t="str">
        <f>IF(FE10="","",IF(MONTH(FE10+1)=EY4,FE10+1,""))</f>
        <v/>
      </c>
      <c r="FH10" s="47" t="str">
        <f>IF(VLOOKUP(FG10,スケジュール設定!$A$4:$C$375,3,FALSE)=0,"",VLOOKUP(FG10,スケジュール設定!$A$4:$C$375,3,FALSE))</f>
        <v/>
      </c>
      <c r="FI10" s="46" t="str">
        <f>IF(FG10="","",IF(MONTH(FG10+1)=EY4,FG10+1,""))</f>
        <v/>
      </c>
      <c r="FJ10" s="47" t="str">
        <f>IF(VLOOKUP(FI10,スケジュール設定!$A$4:$C$375,3,FALSE)=0,"",VLOOKUP(FI10,スケジュール設定!$A$4:$C$375,3,FALSE))</f>
        <v/>
      </c>
      <c r="FK10" s="48" t="str">
        <f>IF(FI10="","",IF(MONTH(FI10+1)=EY4,FI10+1,""))</f>
        <v/>
      </c>
      <c r="FL10" s="47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spans="52:52" ht="20.100000000000001" customHeight="1"/>
    <row r="18" spans="52:52" ht="20.100000000000001" customHeight="1"/>
    <row r="19" spans="52:52" ht="20.100000000000001" customHeight="1"/>
    <row r="20" spans="52:52" ht="19.5" customHeight="1"/>
    <row r="21" spans="52:52" ht="20.100000000000001" customHeight="1"/>
    <row r="22" spans="52:52" ht="20.100000000000001" customHeight="1">
      <c r="AZ22" s="34"/>
    </row>
    <row r="23" spans="52:52" ht="20.100000000000001" customHeight="1"/>
    <row r="24" spans="52:52" ht="20.100000000000001" customHeight="1"/>
    <row r="25" spans="52:52" ht="20.100000000000001" customHeight="1"/>
    <row r="26" spans="52:52" ht="20.100000000000001" customHeight="1"/>
    <row r="27" spans="52:52" ht="20.100000000000001" customHeight="1"/>
    <row r="28" spans="52:52" ht="20.100000000000001" customHeight="1"/>
    <row r="29" spans="52:52" ht="20.100000000000001" customHeight="1"/>
    <row r="30" spans="52:52" ht="20.100000000000001" customHeight="1"/>
    <row r="31" spans="52:52" ht="20.100000000000001" customHeight="1"/>
    <row r="32" spans="52:5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EY1:FL1"/>
    <mergeCell ref="EY2:FL2"/>
    <mergeCell ref="EY3:EZ3"/>
    <mergeCell ref="FA3:FB3"/>
    <mergeCell ref="FC3:FD3"/>
    <mergeCell ref="FE3:FF3"/>
    <mergeCell ref="FG3:FH3"/>
    <mergeCell ref="FI3:FJ3"/>
    <mergeCell ref="FK3:FL3"/>
    <mergeCell ref="EK1:EX1"/>
    <mergeCell ref="EK2:EX2"/>
    <mergeCell ref="EK3:EL3"/>
    <mergeCell ref="EM3:EN3"/>
    <mergeCell ref="EO3:EP3"/>
    <mergeCell ref="EQ3:ER3"/>
    <mergeCell ref="ES3:ET3"/>
    <mergeCell ref="EU3:EV3"/>
    <mergeCell ref="EW3:EX3"/>
    <mergeCell ref="DW1:EJ1"/>
    <mergeCell ref="DW2:EJ2"/>
    <mergeCell ref="DW3:DX3"/>
    <mergeCell ref="DY3:DZ3"/>
    <mergeCell ref="EA3:EB3"/>
    <mergeCell ref="EC3:ED3"/>
    <mergeCell ref="EE3:EF3"/>
    <mergeCell ref="EG3:EH3"/>
    <mergeCell ref="EI3:EJ3"/>
    <mergeCell ref="DI1:DV1"/>
    <mergeCell ref="DI2:DV2"/>
    <mergeCell ref="DI3:DJ3"/>
    <mergeCell ref="DK3:DL3"/>
    <mergeCell ref="DM3:DN3"/>
    <mergeCell ref="DO3:DP3"/>
    <mergeCell ref="DQ3:DR3"/>
    <mergeCell ref="DS3:DT3"/>
    <mergeCell ref="DU3:DV3"/>
    <mergeCell ref="CU1:DH1"/>
    <mergeCell ref="CU2:DH2"/>
    <mergeCell ref="CU3:CV3"/>
    <mergeCell ref="CW3:CX3"/>
    <mergeCell ref="CY3:CZ3"/>
    <mergeCell ref="DA3:DB3"/>
    <mergeCell ref="DC3:DD3"/>
    <mergeCell ref="DE3:DF3"/>
    <mergeCell ref="DG3:DH3"/>
    <mergeCell ref="CG1:CT1"/>
    <mergeCell ref="CG2:CT2"/>
    <mergeCell ref="CG3:CH3"/>
    <mergeCell ref="CI3:CJ3"/>
    <mergeCell ref="CK3:CL3"/>
    <mergeCell ref="CM3:CN3"/>
    <mergeCell ref="CO3:CP3"/>
    <mergeCell ref="CQ3:CR3"/>
    <mergeCell ref="CS3:CT3"/>
    <mergeCell ref="BS1:CF1"/>
    <mergeCell ref="BS2:CF2"/>
    <mergeCell ref="BS3:BT3"/>
    <mergeCell ref="BU3:BV3"/>
    <mergeCell ref="BW3:BX3"/>
    <mergeCell ref="BY3:BZ3"/>
    <mergeCell ref="CA3:CB3"/>
    <mergeCell ref="CC3:CD3"/>
    <mergeCell ref="CE3:CF3"/>
    <mergeCell ref="BE1:BR1"/>
    <mergeCell ref="BE2:BR2"/>
    <mergeCell ref="BE3:BF3"/>
    <mergeCell ref="BG3:BH3"/>
    <mergeCell ref="BI3:BJ3"/>
    <mergeCell ref="BK3:BL3"/>
    <mergeCell ref="BM3:BN3"/>
    <mergeCell ref="BO3:BP3"/>
    <mergeCell ref="BQ3:BR3"/>
    <mergeCell ref="AQ1:BD1"/>
    <mergeCell ref="AQ2:BD2"/>
    <mergeCell ref="AQ3:AR3"/>
    <mergeCell ref="AS3:AT3"/>
    <mergeCell ref="AU3:AV3"/>
    <mergeCell ref="AW3:AX3"/>
    <mergeCell ref="AY3:AZ3"/>
    <mergeCell ref="BA3:BB3"/>
    <mergeCell ref="BC3:BD3"/>
    <mergeCell ref="AC1:AP1"/>
    <mergeCell ref="AC2:AP2"/>
    <mergeCell ref="AC3:AD3"/>
    <mergeCell ref="AE3:AF3"/>
    <mergeCell ref="AG3:AH3"/>
    <mergeCell ref="AI3:AJ3"/>
    <mergeCell ref="AK3:AL3"/>
    <mergeCell ref="AM3:AN3"/>
    <mergeCell ref="AO3:AP3"/>
    <mergeCell ref="O1:AB1"/>
    <mergeCell ref="O2:AB2"/>
    <mergeCell ref="O3:P3"/>
    <mergeCell ref="Q3:R3"/>
    <mergeCell ref="S3:T3"/>
    <mergeCell ref="U3:V3"/>
    <mergeCell ref="W3:X3"/>
    <mergeCell ref="Y3:Z3"/>
    <mergeCell ref="AA3:AB3"/>
    <mergeCell ref="A1:N1"/>
    <mergeCell ref="A2:N2"/>
    <mergeCell ref="C3:D3"/>
    <mergeCell ref="E3:F3"/>
    <mergeCell ref="G3:H3"/>
    <mergeCell ref="I3:J3"/>
    <mergeCell ref="K3:L3"/>
    <mergeCell ref="M3:N3"/>
    <mergeCell ref="A3:B3"/>
  </mergeCells>
  <phoneticPr fontId="1"/>
  <printOptions horizontalCentered="1" verticalCentered="1"/>
  <pageMargins left="0.39370078740157483" right="0" top="0" bottom="0" header="0.19685039370078741" footer="0.19685039370078741"/>
  <pageSetup paperSize="9" orientation="portrait" horizontalDpi="4294967292" verticalDpi="300" r:id="rId1"/>
  <headerFooter alignWithMargins="0"/>
  <colBreaks count="11" manualBreakCount="11">
    <brk id="14" max="11" man="1"/>
    <brk id="28" max="11" man="1"/>
    <brk id="42" max="11" man="1"/>
    <brk id="56" max="11" man="1"/>
    <brk id="70" max="11" man="1"/>
    <brk id="84" max="11" man="1"/>
    <brk id="98" max="11" man="1"/>
    <brk id="112" max="11" man="1"/>
    <brk id="126" max="11" man="1"/>
    <brk id="140" max="11" man="1"/>
    <brk id="154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7411C39F-2607-44D9-A431-E0B5E938CD91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50" workbookViewId="0">
      <selection activeCell="A5" sqref="A5"/>
    </sheetView>
  </sheetViews>
  <sheetFormatPr defaultColWidth="10" defaultRowHeight="13.2"/>
  <cols>
    <col min="1" max="16384" width="10" style="13"/>
  </cols>
  <sheetData>
    <row r="1" spans="1:168" ht="22.5" customHeight="1">
      <c r="A1" s="143">
        <f>A4縦!A1</f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ht="52.5" customHeight="1">
      <c r="A2" s="144">
        <f>A1</f>
        <v>43466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>
        <f>O1</f>
        <v>43497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>
        <f>AC1</f>
        <v>43525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>
        <f>AQ1</f>
        <v>43556</v>
      </c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>
        <f>BE1</f>
        <v>43586</v>
      </c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>
        <f>BS1</f>
        <v>43617</v>
      </c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>
        <f>CG1</f>
        <v>43647</v>
      </c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>
        <f>CU1</f>
        <v>43678</v>
      </c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>
        <f>DI1</f>
        <v>43709</v>
      </c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>
        <f>DW1</f>
        <v>43739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>
        <f>EK1</f>
        <v>43770</v>
      </c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>
        <f>EY1</f>
        <v>43800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55" customFormat="1" ht="77.400000000000006" customHeight="1">
      <c r="A5" s="129" t="str">
        <f>IF(WEEKDAY(A1,1)=1,A1,"")</f>
        <v/>
      </c>
      <c r="B5" s="44" t="str">
        <f>IF(VLOOKUP(A5,スケジュール設定!$A$4:$C$375,3,FALSE)=0,"",VLOOKUP(A5,スケジュール設定!$A$4:$C$375,3,FALSE))</f>
        <v/>
      </c>
      <c r="C5" s="43" t="str">
        <f>IF(A5&lt;&gt;"",A5+1,IF(WEEKDAY(A1,1)=2,A1,""))</f>
        <v/>
      </c>
      <c r="D5" s="44" t="str">
        <f>IF(VLOOKUP(C5,スケジュール設定!$A$4:$C$375,3,FALSE)=0,"",VLOOKUP(C5,スケジュール設定!$A$4:$C$375,3,FALSE))</f>
        <v/>
      </c>
      <c r="E5" s="43">
        <f>IF(C5&lt;&gt;"",C5+1,IF(WEEKDAY(A1,1)=3,A1,""))</f>
        <v>43466</v>
      </c>
      <c r="F5" s="44" t="str">
        <f>IF(VLOOKUP(E5,スケジュール設定!$A$4:$C$375,3,FALSE)=0,"",VLOOKUP(E5,スケジュール設定!$A$4:$C$375,3,FALSE))</f>
        <v>元日</v>
      </c>
      <c r="G5" s="43">
        <f>IF(E5&lt;&gt;"",E5+1,IF(WEEKDAY(A1,1)=4,A1,""))</f>
        <v>43467</v>
      </c>
      <c r="H5" s="44" t="str">
        <f>IF(VLOOKUP(G5,スケジュール設定!$A$4:$C$375,3,FALSE)=0,"",VLOOKUP(G5,スケジュール設定!$A$4:$C$375,3,FALSE))</f>
        <v/>
      </c>
      <c r="I5" s="43">
        <f>IF(G5&lt;&gt;"",G5+1,IF(WEEKDAY(A1,1)=5,A1,""))</f>
        <v>43468</v>
      </c>
      <c r="J5" s="44" t="str">
        <f>IF(VLOOKUP(I5,スケジュール設定!$A$4:$C$375,3,FALSE)=0,"",VLOOKUP(I5,スケジュール設定!$A$4:$C$375,3,FALSE))</f>
        <v/>
      </c>
      <c r="K5" s="43">
        <f>IF(I5&lt;&gt;"",I5+1,IF(WEEKDAY(A1,1)=6,A1,""))</f>
        <v>43469</v>
      </c>
      <c r="L5" s="44" t="str">
        <f>IF(VLOOKUP(K5,スケジュール設定!$A$4:$C$375,3,FALSE)=0,"",VLOOKUP(K5,スケジュール設定!$A$4:$C$375,3,FALSE))</f>
        <v/>
      </c>
      <c r="M5" s="45">
        <f>IF(K5&lt;&gt;"",K5+1,IF(WEEKDAY(A1,1)=7,A1,""))</f>
        <v>43470</v>
      </c>
      <c r="N5" s="44" t="str">
        <f>IF(VLOOKUP(M5,スケジュール設定!$A$4:$C$375,3,FALSE)=0,"",VLOOKUP(M5,スケジュール設定!$A$4:$C$375,3,FALSE))</f>
        <v/>
      </c>
      <c r="O5" s="43" t="str">
        <f>IF(WEEKDAY(O1,1)=1,O1,"")</f>
        <v/>
      </c>
      <c r="P5" s="44" t="str">
        <f>IF(VLOOKUP(O5,スケジュール設定!$A$4:$C$375,3,FALSE)=0,"",VLOOKUP(O5,スケジュール設定!$A$4:$C$375,3,FALSE))</f>
        <v/>
      </c>
      <c r="Q5" s="43" t="str">
        <f>IF(O5&lt;&gt;"",O5+1,IF(WEEKDAY(O1,1)=2,O1,""))</f>
        <v/>
      </c>
      <c r="R5" s="44" t="str">
        <f>IF(VLOOKUP(Q5,スケジュール設定!$A$4:$C$375,3,FALSE)=0,"",VLOOKUP(Q5,スケジュール設定!$A$4:$C$375,3,FALSE))</f>
        <v/>
      </c>
      <c r="S5" s="43" t="str">
        <f>IF(Q5&lt;&gt;"",Q5+1,IF(WEEKDAY(O1,1)=3,O1,""))</f>
        <v/>
      </c>
      <c r="T5" s="44" t="str">
        <f>IF(VLOOKUP(S5,スケジュール設定!$A$4:$C$375,3,FALSE)=0,"",VLOOKUP(S5,スケジュール設定!$A$4:$C$375,3,FALSE))</f>
        <v/>
      </c>
      <c r="U5" s="43" t="str">
        <f>IF(S5&lt;&gt;"",S5+1,IF(WEEKDAY(O1,1)=4,O1,""))</f>
        <v/>
      </c>
      <c r="V5" s="44" t="str">
        <f>IF(VLOOKUP(U5,スケジュール設定!$A$4:$C$375,3,FALSE)=0,"",VLOOKUP(U5,スケジュール設定!$A$4:$C$375,3,FALSE))</f>
        <v/>
      </c>
      <c r="W5" s="43" t="str">
        <f>IF(U5&lt;&gt;"",U5+1,IF(WEEKDAY(O1,1)=5,O1,""))</f>
        <v/>
      </c>
      <c r="X5" s="44" t="str">
        <f>IF(VLOOKUP(W5,スケジュール設定!$A$4:$C$375,3,FALSE)=0,"",VLOOKUP(W5,スケジュール設定!$A$4:$C$375,3,FALSE))</f>
        <v/>
      </c>
      <c r="Y5" s="43">
        <f>IF(W5&lt;&gt;"",W5+1,IF(WEEKDAY(O1,1)=6,O1,""))</f>
        <v>43497</v>
      </c>
      <c r="Z5" s="44" t="str">
        <f>IF(VLOOKUP(Y5,スケジュール設定!$A$4:$C$375,3,FALSE)=0,"",VLOOKUP(Y5,スケジュール設定!$A$4:$C$375,3,FALSE))</f>
        <v/>
      </c>
      <c r="AA5" s="45">
        <f>IF(Y5&lt;&gt;"",Y5+1,IF(WEEKDAY(O1,1)=7,O1,""))</f>
        <v>43498</v>
      </c>
      <c r="AB5" s="44" t="str">
        <f>IF(VLOOKUP(AA5,スケジュール設定!$A$4:$C$375,3,FALSE)=0,"",VLOOKUP(AA5,スケジュール設定!$A$4:$C$375,3,FALSE))</f>
        <v/>
      </c>
      <c r="AC5" s="43" t="str">
        <f>IF(WEEKDAY(AC1,1)=1,AC1,"")</f>
        <v/>
      </c>
      <c r="AD5" s="44" t="str">
        <f>IF(VLOOKUP(AC5,スケジュール設定!$A$4:$C$375,3,FALSE)=0,"",VLOOKUP(AC5,スケジュール設定!$A$4:$C$375,3,FALSE))</f>
        <v/>
      </c>
      <c r="AE5" s="43" t="str">
        <f>IF(AC5&lt;&gt;"",AC5+1,IF(WEEKDAY(AC1,1)=2,AC1,""))</f>
        <v/>
      </c>
      <c r="AF5" s="44" t="str">
        <f>IF(VLOOKUP(AE5,スケジュール設定!$A$4:$C$375,3,FALSE)=0,"",VLOOKUP(AE5,スケジュール設定!$A$4:$C$375,3,FALSE))</f>
        <v/>
      </c>
      <c r="AG5" s="43" t="str">
        <f>IF(AE5&lt;&gt;"",AE5+1,IF(WEEKDAY(AC1,1)=3,AC1,""))</f>
        <v/>
      </c>
      <c r="AH5" s="44" t="str">
        <f>IF(VLOOKUP(AG5,スケジュール設定!$A$4:$C$375,3,FALSE)=0,"",VLOOKUP(AG5,スケジュール設定!$A$4:$C$375,3,FALSE))</f>
        <v/>
      </c>
      <c r="AI5" s="43" t="str">
        <f>IF(AG5&lt;&gt;"",AG5+1,IF(WEEKDAY(AC1,1)=4,AC1,""))</f>
        <v/>
      </c>
      <c r="AJ5" s="44" t="str">
        <f>IF(VLOOKUP(AI5,スケジュール設定!$A$4:$C$375,3,FALSE)=0,"",VLOOKUP(AI5,スケジュール設定!$A$4:$C$375,3,FALSE))</f>
        <v/>
      </c>
      <c r="AK5" s="43" t="str">
        <f>IF(AI5&lt;&gt;"",AI5+1,IF(WEEKDAY(AC1,1)=5,AC1,""))</f>
        <v/>
      </c>
      <c r="AL5" s="44" t="str">
        <f>IF(VLOOKUP(AK5,スケジュール設定!$A$4:$C$375,3,FALSE)=0,"",VLOOKUP(AK5,スケジュール設定!$A$4:$C$375,3,FALSE))</f>
        <v/>
      </c>
      <c r="AM5" s="43">
        <f>IF(AK5&lt;&gt;"",AK5+1,IF(WEEKDAY(AC1,1)=6,AC1,""))</f>
        <v>43525</v>
      </c>
      <c r="AN5" s="44" t="str">
        <f>IF(VLOOKUP(AM5,スケジュール設定!$A$4:$C$375,3,FALSE)=0,"",VLOOKUP(AM5,スケジュール設定!$A$4:$C$375,3,FALSE))</f>
        <v/>
      </c>
      <c r="AO5" s="45">
        <f>IF(AM5&lt;&gt;"",AM5+1,IF(WEEKDAY(AC1,1)=7,AC1,""))</f>
        <v>43526</v>
      </c>
      <c r="AP5" s="44" t="str">
        <f>IF(VLOOKUP(AO5,スケジュール設定!$A$4:$C$375,3,FALSE)=0,"",VLOOKUP(AO5,スケジュール設定!$A$4:$C$375,3,FALSE))</f>
        <v/>
      </c>
      <c r="AQ5" s="43" t="str">
        <f>IF(WEEKDAY(AQ1,1)=1,AQ1,"")</f>
        <v/>
      </c>
      <c r="AR5" s="44" t="str">
        <f>IF(VLOOKUP(AQ5,スケジュール設定!$A$4:$C$375,3,FALSE)=0,"",VLOOKUP(AQ5,スケジュール設定!$A$4:$C$375,3,FALSE))</f>
        <v/>
      </c>
      <c r="AS5" s="43">
        <f>IF(AQ5&lt;&gt;"",AQ5+1,IF(WEEKDAY(AQ1,1)=2,AQ1,""))</f>
        <v>43556</v>
      </c>
      <c r="AT5" s="44" t="str">
        <f>IF(VLOOKUP(AS5,スケジュール設定!$A$4:$C$375,3,FALSE)=0,"",VLOOKUP(AS5,スケジュール設定!$A$4:$C$375,3,FALSE))</f>
        <v/>
      </c>
      <c r="AU5" s="43">
        <f>IF(AS5&lt;&gt;"",AS5+1,IF(WEEKDAY(AQ1,1)=3,AQ1,""))</f>
        <v>43557</v>
      </c>
      <c r="AV5" s="44" t="str">
        <f>IF(VLOOKUP(AU5,スケジュール設定!$A$4:$C$375,3,FALSE)=0,"",VLOOKUP(AU5,スケジュール設定!$A$4:$C$375,3,FALSE))</f>
        <v/>
      </c>
      <c r="AW5" s="43">
        <f>IF(AU5&lt;&gt;"",AU5+1,IF(WEEKDAY(AQ1,1)=4,AQ1,""))</f>
        <v>43558</v>
      </c>
      <c r="AX5" s="44" t="str">
        <f>IF(VLOOKUP(AW5,スケジュール設定!$A$4:$C$375,3,FALSE)=0,"",VLOOKUP(AW5,スケジュール設定!$A$4:$C$375,3,FALSE))</f>
        <v/>
      </c>
      <c r="AY5" s="43">
        <f>IF(AW5&lt;&gt;"",AW5+1,IF(WEEKDAY(AQ1,1)=5,AQ1,""))</f>
        <v>43559</v>
      </c>
      <c r="AZ5" s="44" t="str">
        <f>IF(VLOOKUP(AY5,スケジュール設定!$A$4:$C$375,3,FALSE)=0,"",VLOOKUP(AY5,スケジュール設定!$A$4:$C$375,3,FALSE))</f>
        <v/>
      </c>
      <c r="BA5" s="43">
        <f>IF(AY5&lt;&gt;"",AY5+1,IF(WEEKDAY(AQ1,1)=6,AQ1,""))</f>
        <v>43560</v>
      </c>
      <c r="BB5" s="44" t="str">
        <f>IF(VLOOKUP(BA5,スケジュール設定!$A$4:$C$375,3,FALSE)=0,"",VLOOKUP(BA5,スケジュール設定!$A$4:$C$375,3,FALSE))</f>
        <v/>
      </c>
      <c r="BC5" s="45">
        <f>IF(BA5&lt;&gt;"",BA5+1,IF(WEEKDAY(AQ1,1)=7,AQ1,""))</f>
        <v>43561</v>
      </c>
      <c r="BD5" s="44" t="str">
        <f>IF(VLOOKUP(BC5,スケジュール設定!$A$4:$C$375,3,FALSE)=0,"",VLOOKUP(BC5,スケジュール設定!$A$4:$C$375,3,FALSE))</f>
        <v/>
      </c>
      <c r="BE5" s="43" t="str">
        <f>IF(WEEKDAY(BE1,1)=1,BE1,"")</f>
        <v/>
      </c>
      <c r="BF5" s="44" t="str">
        <f>IF(VLOOKUP(BE5,スケジュール設定!$A$4:$C$375,3,FALSE)=0,"",VLOOKUP(BE5,スケジュール設定!$A$4:$C$375,3,FALSE))</f>
        <v/>
      </c>
      <c r="BG5" s="43" t="str">
        <f>IF(BE5&lt;&gt;"",BE5+1,IF(WEEKDAY(BE1,1)=2,BE1,""))</f>
        <v/>
      </c>
      <c r="BH5" s="44" t="str">
        <f>IF(VLOOKUP(BG5,スケジュール設定!$A$4:$C$375,3,FALSE)=0,"",VLOOKUP(BG5,スケジュール設定!$A$4:$C$375,3,FALSE))</f>
        <v/>
      </c>
      <c r="BI5" s="43" t="str">
        <f>IF(BG5&lt;&gt;"",BG5+1,IF(WEEKDAY(BE1,1)=3,BE1,""))</f>
        <v/>
      </c>
      <c r="BJ5" s="44" t="str">
        <f>IF(VLOOKUP(BI5,スケジュール設定!$A$4:$C$375,3,FALSE)=0,"",VLOOKUP(BI5,スケジュール設定!$A$4:$C$375,3,FALSE))</f>
        <v/>
      </c>
      <c r="BK5" s="43">
        <f>IF(BI5&lt;&gt;"",BI5+1,IF(WEEKDAY(BE1,1)=4,BE1,""))</f>
        <v>43586</v>
      </c>
      <c r="BL5" s="44" t="str">
        <f>IF(VLOOKUP(BK5,スケジュール設定!$A$4:$C$375,3,FALSE)=0,"",VLOOKUP(BK5,スケジュール設定!$A$4:$C$375,3,FALSE))</f>
        <v>祝日</v>
      </c>
      <c r="BM5" s="43">
        <f>IF(BK5&lt;&gt;"",BK5+1,IF(WEEKDAY(BE1,1)=5,BE1,""))</f>
        <v>43587</v>
      </c>
      <c r="BN5" s="44" t="str">
        <f>IF(VLOOKUP(BM5,スケジュール設定!$A$4:$C$375,3,FALSE)=0,"",VLOOKUP(BM5,スケジュール設定!$A$4:$C$375,3,FALSE))</f>
        <v>国民の休日</v>
      </c>
      <c r="BO5" s="43">
        <f>IF(BM5&lt;&gt;"",BM5+1,IF(WEEKDAY(BE1,1)=6,BE1,""))</f>
        <v>43588</v>
      </c>
      <c r="BP5" s="44" t="str">
        <f>IF(VLOOKUP(BO5,スケジュール設定!$A$4:$C$375,3,FALSE)=0,"",VLOOKUP(BO5,スケジュール設定!$A$4:$C$375,3,FALSE))</f>
        <v>憲法記念日</v>
      </c>
      <c r="BQ5" s="45">
        <f>IF(BO5&lt;&gt;"",BO5+1,IF(WEEKDAY(BE1,1)=7,BE1,""))</f>
        <v>43589</v>
      </c>
      <c r="BR5" s="44" t="str">
        <f>IF(VLOOKUP(BQ5,スケジュール設定!$A$4:$C$375,3,FALSE)=0,"",VLOOKUP(BQ5,スケジュール設定!$A$4:$C$375,3,FALSE))</f>
        <v>みどりの日</v>
      </c>
      <c r="BS5" s="43" t="str">
        <f>IF(WEEKDAY(BS1,1)=1,BS1,"")</f>
        <v/>
      </c>
      <c r="BT5" s="44" t="str">
        <f>IF(VLOOKUP(BS5,スケジュール設定!$A$4:$C$375,3,FALSE)=0,"",VLOOKUP(BS5,スケジュール設定!$A$4:$C$375,3,FALSE))</f>
        <v/>
      </c>
      <c r="BU5" s="43" t="str">
        <f>IF(BS5&lt;&gt;"",BS5+1,IF(WEEKDAY(BS1,1)=2,BS1,""))</f>
        <v/>
      </c>
      <c r="BV5" s="44" t="str">
        <f>IF(VLOOKUP(BU5,スケジュール設定!$A$4:$C$375,3,FALSE)=0,"",VLOOKUP(BU5,スケジュール設定!$A$4:$C$375,3,FALSE))</f>
        <v/>
      </c>
      <c r="BW5" s="43" t="str">
        <f>IF(BU5&lt;&gt;"",BU5+1,IF(WEEKDAY(BS1,1)=3,BS1,""))</f>
        <v/>
      </c>
      <c r="BX5" s="44" t="str">
        <f>IF(VLOOKUP(BW5,スケジュール設定!$A$4:$C$375,3,FALSE)=0,"",VLOOKUP(BW5,スケジュール設定!$A$4:$C$375,3,FALSE))</f>
        <v/>
      </c>
      <c r="BY5" s="43" t="str">
        <f>IF(BW5&lt;&gt;"",BW5+1,IF(WEEKDAY(BS1,1)=4,BS1,""))</f>
        <v/>
      </c>
      <c r="BZ5" s="44" t="str">
        <f>IF(VLOOKUP(BY5,スケジュール設定!$A$4:$C$375,3,FALSE)=0,"",VLOOKUP(BY5,スケジュール設定!$A$4:$C$375,3,FALSE))</f>
        <v/>
      </c>
      <c r="CA5" s="43" t="str">
        <f>IF(BY5&lt;&gt;"",BY5+1,IF(WEEKDAY(BS1,1)=5,BS1,""))</f>
        <v/>
      </c>
      <c r="CB5" s="44" t="str">
        <f>IF(VLOOKUP(CA5,スケジュール設定!$A$4:$C$375,3,FALSE)=0,"",VLOOKUP(CA5,スケジュール設定!$A$4:$C$375,3,FALSE))</f>
        <v/>
      </c>
      <c r="CC5" s="43" t="str">
        <f>IF(CA5&lt;&gt;"",CA5+1,IF(WEEKDAY(BS1,1)=6,BS1,""))</f>
        <v/>
      </c>
      <c r="CD5" s="44" t="str">
        <f>IF(VLOOKUP(CC5,スケジュール設定!$A$4:$C$375,3,FALSE)=0,"",VLOOKUP(CC5,スケジュール設定!$A$4:$C$375,3,FALSE))</f>
        <v/>
      </c>
      <c r="CE5" s="45">
        <f>IF(CC5&lt;&gt;"",CC5+1,IF(WEEKDAY(BS1,1)=7,BS1,""))</f>
        <v>43617</v>
      </c>
      <c r="CF5" s="44" t="str">
        <f>IF(VLOOKUP(CE5,スケジュール設定!$A$4:$C$375,3,FALSE)=0,"",VLOOKUP(CE5,スケジュール設定!$A$4:$C$375,3,FALSE))</f>
        <v/>
      </c>
      <c r="CG5" s="43" t="str">
        <f>IF(WEEKDAY(CG1,1)=1,CG1,"")</f>
        <v/>
      </c>
      <c r="CH5" s="44" t="str">
        <f>IF(VLOOKUP(CG5,スケジュール設定!$A$4:$C$375,3,FALSE)=0,"",VLOOKUP(CG5,スケジュール設定!$A$4:$C$375,3,FALSE))</f>
        <v/>
      </c>
      <c r="CI5" s="43">
        <f>IF(CG5&lt;&gt;"",CG5+1,IF(WEEKDAY(CG1,1)=2,CG1,""))</f>
        <v>43647</v>
      </c>
      <c r="CJ5" s="44" t="str">
        <f>IF(VLOOKUP(CI5,スケジュール設定!$A$4:$C$375,3,FALSE)=0,"",VLOOKUP(CI5,スケジュール設定!$A$4:$C$375,3,FALSE))</f>
        <v/>
      </c>
      <c r="CK5" s="43">
        <f>IF(CI5&lt;&gt;"",CI5+1,IF(WEEKDAY(CG1,1)=3,CG1,""))</f>
        <v>43648</v>
      </c>
      <c r="CL5" s="44" t="str">
        <f>IF(VLOOKUP(CK5,スケジュール設定!$A$4:$C$375,3,FALSE)=0,"",VLOOKUP(CK5,スケジュール設定!$A$4:$C$375,3,FALSE))</f>
        <v/>
      </c>
      <c r="CM5" s="43">
        <f>IF(CK5&lt;&gt;"",CK5+1,IF(WEEKDAY(CG1,1)=4,CG1,""))</f>
        <v>43649</v>
      </c>
      <c r="CN5" s="44" t="str">
        <f>IF(VLOOKUP(CM5,スケジュール設定!$A$4:$C$375,3,FALSE)=0,"",VLOOKUP(CM5,スケジュール設定!$A$4:$C$375,3,FALSE))</f>
        <v/>
      </c>
      <c r="CO5" s="43">
        <f>IF(CM5&lt;&gt;"",CM5+1,IF(WEEKDAY(CG1,1)=5,CG1,""))</f>
        <v>43650</v>
      </c>
      <c r="CP5" s="44" t="str">
        <f>IF(VLOOKUP(CO5,スケジュール設定!$A$4:$C$375,3,FALSE)=0,"",VLOOKUP(CO5,スケジュール設定!$A$4:$C$375,3,FALSE))</f>
        <v/>
      </c>
      <c r="CQ5" s="43">
        <f>IF(CO5&lt;&gt;"",CO5+1,IF(WEEKDAY(CG1,1)=6,CG1,""))</f>
        <v>43651</v>
      </c>
      <c r="CR5" s="44" t="str">
        <f>IF(VLOOKUP(CQ5,スケジュール設定!$A$4:$C$375,3,FALSE)=0,"",VLOOKUP(CQ5,スケジュール設定!$A$4:$C$375,3,FALSE))</f>
        <v/>
      </c>
      <c r="CS5" s="45">
        <f>IF(CQ5&lt;&gt;"",CQ5+1,IF(WEEKDAY(CG1,1)=7,CG1,""))</f>
        <v>43652</v>
      </c>
      <c r="CT5" s="44" t="str">
        <f>IF(VLOOKUP(CS5,スケジュール設定!$A$4:$C$375,3,FALSE)=0,"",VLOOKUP(CS5,スケジュール設定!$A$4:$C$375,3,FALSE))</f>
        <v/>
      </c>
      <c r="CU5" s="43" t="str">
        <f>IF(WEEKDAY(CU1,1)=1,CU1,"")</f>
        <v/>
      </c>
      <c r="CV5" s="44" t="str">
        <f>IF(VLOOKUP(CU5,スケジュール設定!$A$4:$C$375,3,FALSE)=0,"",VLOOKUP(CU5,スケジュール設定!$A$4:$C$375,3,FALSE))</f>
        <v/>
      </c>
      <c r="CW5" s="43" t="str">
        <f>IF(CU5&lt;&gt;"",CU5+1,IF(WEEKDAY(CU1,1)=2,CU1,""))</f>
        <v/>
      </c>
      <c r="CX5" s="44" t="str">
        <f>IF(VLOOKUP(CW5,スケジュール設定!$A$4:$C$375,3,FALSE)=0,"",VLOOKUP(CW5,スケジュール設定!$A$4:$C$375,3,FALSE))</f>
        <v/>
      </c>
      <c r="CY5" s="43" t="str">
        <f>IF(CW5&lt;&gt;"",CW5+1,IF(WEEKDAY(CU1,1)=3,CU1,""))</f>
        <v/>
      </c>
      <c r="CZ5" s="44" t="str">
        <f>IF(VLOOKUP(CY5,スケジュール設定!$A$4:$C$375,3,FALSE)=0,"",VLOOKUP(CY5,スケジュール設定!$A$4:$C$375,3,FALSE))</f>
        <v/>
      </c>
      <c r="DA5" s="43" t="str">
        <f>IF(CY5&lt;&gt;"",CY5+1,IF(WEEKDAY(CU1,1)=4,CU1,""))</f>
        <v/>
      </c>
      <c r="DB5" s="44" t="str">
        <f>IF(VLOOKUP(DA5,スケジュール設定!$A$4:$C$375,3,FALSE)=0,"",VLOOKUP(DA5,スケジュール設定!$A$4:$C$375,3,FALSE))</f>
        <v/>
      </c>
      <c r="DC5" s="43">
        <f>IF(DA5&lt;&gt;"",DA5+1,IF(WEEKDAY(CU1,1)=5,CU1,""))</f>
        <v>43678</v>
      </c>
      <c r="DD5" s="44" t="str">
        <f>IF(VLOOKUP(DC5,スケジュール設定!$A$4:$C$375,3,FALSE)=0,"",VLOOKUP(DC5,スケジュール設定!$A$4:$C$375,3,FALSE))</f>
        <v/>
      </c>
      <c r="DE5" s="43">
        <f>IF(DC5&lt;&gt;"",DC5+1,IF(WEEKDAY(CU1,1)=6,CU1,""))</f>
        <v>43679</v>
      </c>
      <c r="DF5" s="44" t="str">
        <f>IF(VLOOKUP(DE5,スケジュール設定!$A$4:$C$375,3,FALSE)=0,"",VLOOKUP(DE5,スケジュール設定!$A$4:$C$375,3,FALSE))</f>
        <v/>
      </c>
      <c r="DG5" s="45">
        <f>IF(DE5&lt;&gt;"",DE5+1,IF(WEEKDAY(CU1,1)=7,CU1,""))</f>
        <v>43680</v>
      </c>
      <c r="DH5" s="44" t="str">
        <f>IF(VLOOKUP(DG5,スケジュール設定!$A$4:$C$375,3,FALSE)=0,"",VLOOKUP(DG5,スケジュール設定!$A$4:$C$375,3,FALSE))</f>
        <v/>
      </c>
      <c r="DI5" s="43">
        <f>IF(WEEKDAY(DI1,1)=1,DI1,"")</f>
        <v>43709</v>
      </c>
      <c r="DJ5" s="44" t="str">
        <f>IF(VLOOKUP(DI5,スケジュール設定!$A$4:$C$375,3,FALSE)=0,"",VLOOKUP(DI5,スケジュール設定!$A$4:$C$375,3,FALSE))</f>
        <v/>
      </c>
      <c r="DK5" s="43">
        <f>IF(DI5&lt;&gt;"",DI5+1,IF(WEEKDAY(DI1,1)=2,DI1,""))</f>
        <v>43710</v>
      </c>
      <c r="DL5" s="44" t="str">
        <f>IF(VLOOKUP(DK5,スケジュール設定!$A$4:$C$375,3,FALSE)=0,"",VLOOKUP(DK5,スケジュール設定!$A$4:$C$375,3,FALSE))</f>
        <v/>
      </c>
      <c r="DM5" s="43">
        <f>IF(DK5&lt;&gt;"",DK5+1,IF(WEEKDAY(DI1,1)=3,DI1,""))</f>
        <v>43711</v>
      </c>
      <c r="DN5" s="44" t="str">
        <f>IF(VLOOKUP(DM5,スケジュール設定!$A$4:$C$375,3,FALSE)=0,"",VLOOKUP(DM5,スケジュール設定!$A$4:$C$375,3,FALSE))</f>
        <v/>
      </c>
      <c r="DO5" s="43">
        <f>IF(DM5&lt;&gt;"",DM5+1,IF(WEEKDAY(DI1,1)=4,DI1,""))</f>
        <v>43712</v>
      </c>
      <c r="DP5" s="44" t="str">
        <f>IF(VLOOKUP(DO5,スケジュール設定!$A$4:$C$375,3,FALSE)=0,"",VLOOKUP(DO5,スケジュール設定!$A$4:$C$375,3,FALSE))</f>
        <v/>
      </c>
      <c r="DQ5" s="43">
        <f>IF(DO5&lt;&gt;"",DO5+1,IF(WEEKDAY(DI1,1)=5,DI1,""))</f>
        <v>43713</v>
      </c>
      <c r="DR5" s="44" t="str">
        <f>IF(VLOOKUP(DQ5,スケジュール設定!$A$4:$C$375,3,FALSE)=0,"",VLOOKUP(DQ5,スケジュール設定!$A$4:$C$375,3,FALSE))</f>
        <v/>
      </c>
      <c r="DS5" s="43">
        <f>IF(DQ5&lt;&gt;"",DQ5+1,IF(WEEKDAY(DI1,1)=6,DI1,""))</f>
        <v>43714</v>
      </c>
      <c r="DT5" s="44" t="str">
        <f>IF(VLOOKUP(DS5,スケジュール設定!$A$4:$C$375,3,FALSE)=0,"",VLOOKUP(DS5,スケジュール設定!$A$4:$C$375,3,FALSE))</f>
        <v/>
      </c>
      <c r="DU5" s="45">
        <f>IF(DS5&lt;&gt;"",DS5+1,IF(WEEKDAY(DI1,1)=7,DI1,""))</f>
        <v>43715</v>
      </c>
      <c r="DV5" s="44" t="str">
        <f>IF(VLOOKUP(DU5,スケジュール設定!$A$4:$C$375,3,FALSE)=0,"",VLOOKUP(DU5,スケジュール設定!$A$4:$C$375,3,FALSE))</f>
        <v/>
      </c>
      <c r="DW5" s="43" t="str">
        <f>IF(WEEKDAY(DW1,1)=1,DW1,"")</f>
        <v/>
      </c>
      <c r="DX5" s="44" t="str">
        <f>IF(VLOOKUP(DW5,スケジュール設定!$A$4:$C$375,3,FALSE)=0,"",VLOOKUP(DW5,スケジュール設定!$A$4:$C$375,3,FALSE))</f>
        <v/>
      </c>
      <c r="DY5" s="43" t="str">
        <f>IF(DW5&lt;&gt;"",DW5+1,IF(WEEKDAY(DW1,1)=2,DW1,""))</f>
        <v/>
      </c>
      <c r="DZ5" s="44" t="str">
        <f>IF(VLOOKUP(DY5,スケジュール設定!$A$4:$C$375,3,FALSE)=0,"",VLOOKUP(DY5,スケジュール設定!$A$4:$C$375,3,FALSE))</f>
        <v/>
      </c>
      <c r="EA5" s="43">
        <f>IF(DY5&lt;&gt;"",DY5+1,IF(WEEKDAY(DW1,1)=3,DW1,""))</f>
        <v>43739</v>
      </c>
      <c r="EB5" s="44" t="str">
        <f>IF(VLOOKUP(EA5,スケジュール設定!$A$4:$C$375,3,FALSE)=0,"",VLOOKUP(EA5,スケジュール設定!$A$4:$C$375,3,FALSE))</f>
        <v/>
      </c>
      <c r="EC5" s="43">
        <f>IF(EA5&lt;&gt;"",EA5+1,IF(WEEKDAY(DW1,1)=4,DW1,""))</f>
        <v>43740</v>
      </c>
      <c r="ED5" s="44" t="str">
        <f>IF(VLOOKUP(EC5,スケジュール設定!$A$4:$C$375,3,FALSE)=0,"",VLOOKUP(EC5,スケジュール設定!$A$4:$C$375,3,FALSE))</f>
        <v/>
      </c>
      <c r="EE5" s="43">
        <f>IF(EC5&lt;&gt;"",EC5+1,IF(WEEKDAY(DW1,1)=5,DW1,""))</f>
        <v>43741</v>
      </c>
      <c r="EF5" s="44" t="str">
        <f>IF(VLOOKUP(EE5,スケジュール設定!$A$4:$C$375,3,FALSE)=0,"",VLOOKUP(EE5,スケジュール設定!$A$4:$C$375,3,FALSE))</f>
        <v/>
      </c>
      <c r="EG5" s="43">
        <f>IF(EE5&lt;&gt;"",EE5+1,IF(WEEKDAY(DW1,1)=6,DW1,""))</f>
        <v>43742</v>
      </c>
      <c r="EH5" s="44" t="str">
        <f>IF(VLOOKUP(EG5,スケジュール設定!$A$4:$C$375,3,FALSE)=0,"",VLOOKUP(EG5,スケジュール設定!$A$4:$C$375,3,FALSE))</f>
        <v/>
      </c>
      <c r="EI5" s="45">
        <f>IF(EG5&lt;&gt;"",EG5+1,IF(WEEKDAY(DW1,1)=7,DW1,""))</f>
        <v>43743</v>
      </c>
      <c r="EJ5" s="44" t="str">
        <f>IF(VLOOKUP(EI5,スケジュール設定!$A$4:$C$375,3,FALSE)=0,"",VLOOKUP(EI5,スケジュール設定!$A$4:$C$375,3,FALSE))</f>
        <v/>
      </c>
      <c r="EK5" s="43" t="str">
        <f>IF(WEEKDAY(EK1,1)=1,EK1,"")</f>
        <v/>
      </c>
      <c r="EL5" s="44" t="str">
        <f>IF(VLOOKUP(EK5,スケジュール設定!$A$4:$C$375,3,FALSE)=0,"",VLOOKUP(EK5,スケジュール設定!$A$4:$C$375,3,FALSE))</f>
        <v/>
      </c>
      <c r="EM5" s="43" t="str">
        <f>IF(EK5&lt;&gt;"",EK5+1,IF(WEEKDAY(EK1,1)=2,EK1,""))</f>
        <v/>
      </c>
      <c r="EN5" s="44" t="str">
        <f>IF(VLOOKUP(EM5,スケジュール設定!$A$4:$C$375,3,FALSE)=0,"",VLOOKUP(EM5,スケジュール設定!$A$4:$C$375,3,FALSE))</f>
        <v/>
      </c>
      <c r="EO5" s="43" t="str">
        <f>IF(EM5&lt;&gt;"",EM5+1,IF(WEEKDAY(EK1,1)=3,EK1,""))</f>
        <v/>
      </c>
      <c r="EP5" s="44" t="str">
        <f>IF(VLOOKUP(EO5,スケジュール設定!$A$4:$C$375,3,FALSE)=0,"",VLOOKUP(EO5,スケジュール設定!$A$4:$C$375,3,FALSE))</f>
        <v/>
      </c>
      <c r="EQ5" s="43" t="str">
        <f>IF(EO5&lt;&gt;"",EO5+1,IF(WEEKDAY(EK1,1)=4,EK1,""))</f>
        <v/>
      </c>
      <c r="ER5" s="44" t="str">
        <f>IF(VLOOKUP(EQ5,スケジュール設定!$A$4:$C$375,3,FALSE)=0,"",VLOOKUP(EQ5,スケジュール設定!$A$4:$C$375,3,FALSE))</f>
        <v/>
      </c>
      <c r="ES5" s="43" t="str">
        <f>IF(EQ5&lt;&gt;"",EQ5+1,IF(WEEKDAY(EK1,1)=5,EK1,""))</f>
        <v/>
      </c>
      <c r="ET5" s="44" t="str">
        <f>IF(VLOOKUP(ES5,スケジュール設定!$A$4:$C$375,3,FALSE)=0,"",VLOOKUP(ES5,スケジュール設定!$A$4:$C$375,3,FALSE))</f>
        <v/>
      </c>
      <c r="EU5" s="43">
        <f>IF(ES5&lt;&gt;"",ES5+1,IF(WEEKDAY(EK1,1)=6,EK1,""))</f>
        <v>43770</v>
      </c>
      <c r="EV5" s="44" t="str">
        <f>IF(VLOOKUP(EU5,スケジュール設定!$A$4:$C$375,3,FALSE)=0,"",VLOOKUP(EU5,スケジュール設定!$A$4:$C$375,3,FALSE))</f>
        <v/>
      </c>
      <c r="EW5" s="45">
        <f>IF(EU5&lt;&gt;"",EU5+1,IF(WEEKDAY(EK1,1)=7,EK1,""))</f>
        <v>43771</v>
      </c>
      <c r="EX5" s="44" t="str">
        <f>IF(VLOOKUP(EW5,スケジュール設定!$A$4:$C$375,3,FALSE)=0,"",VLOOKUP(EW5,スケジュール設定!$A$4:$C$375,3,FALSE))</f>
        <v/>
      </c>
      <c r="EY5" s="43">
        <f>IF(WEEKDAY(EY1,1)=1,EY1,"")</f>
        <v>43800</v>
      </c>
      <c r="EZ5" s="44" t="str">
        <f>IF(VLOOKUP(EY5,スケジュール設定!$A$4:$C$375,3,FALSE)=0,"",VLOOKUP(EY5,スケジュール設定!$A$4:$C$375,3,FALSE))</f>
        <v/>
      </c>
      <c r="FA5" s="43">
        <f>IF(EY5&lt;&gt;"",EY5+1,IF(WEEKDAY(EY1,1)=2,EY1,""))</f>
        <v>43801</v>
      </c>
      <c r="FB5" s="44" t="str">
        <f>IF(VLOOKUP(FA5,スケジュール設定!$A$4:$C$375,3,FALSE)=0,"",VLOOKUP(FA5,スケジュール設定!$A$4:$C$375,3,FALSE))</f>
        <v/>
      </c>
      <c r="FC5" s="43">
        <f>IF(FA5&lt;&gt;"",FA5+1,IF(WEEKDAY(EY1,1)=3,EY1,""))</f>
        <v>43802</v>
      </c>
      <c r="FD5" s="44" t="str">
        <f>IF(VLOOKUP(FC5,スケジュール設定!$A$4:$C$375,3,FALSE)=0,"",VLOOKUP(FC5,スケジュール設定!$A$4:$C$375,3,FALSE))</f>
        <v/>
      </c>
      <c r="FE5" s="43">
        <f>IF(FC5&lt;&gt;"",FC5+1,IF(WEEKDAY(EY1,1)=4,EY1,""))</f>
        <v>43803</v>
      </c>
      <c r="FF5" s="44" t="str">
        <f>IF(VLOOKUP(FE5,スケジュール設定!$A$4:$C$375,3,FALSE)=0,"",VLOOKUP(FE5,スケジュール設定!$A$4:$C$375,3,FALSE))</f>
        <v/>
      </c>
      <c r="FG5" s="43">
        <f>IF(FE5&lt;&gt;"",FE5+1,IF(WEEKDAY(EY1,1)=5,EY1,""))</f>
        <v>43804</v>
      </c>
      <c r="FH5" s="44" t="str">
        <f>IF(VLOOKUP(FG5,スケジュール設定!$A$4:$C$375,3,FALSE)=0,"",VLOOKUP(FG5,スケジュール設定!$A$4:$C$375,3,FALSE))</f>
        <v/>
      </c>
      <c r="FI5" s="43">
        <f>IF(FG5&lt;&gt;"",FG5+1,IF(WEEKDAY(EY1,1)=6,EY1,""))</f>
        <v>43805</v>
      </c>
      <c r="FJ5" s="44" t="str">
        <f>IF(VLOOKUP(FI5,スケジュール設定!$A$4:$C$375,3,FALSE)=0,"",VLOOKUP(FI5,スケジュール設定!$A$4:$C$375,3,FALSE))</f>
        <v/>
      </c>
      <c r="FK5" s="45">
        <f>IF(FI5&lt;&gt;"",FI5+1,IF(WEEKDAY(EY1,1)=7,EY1,""))</f>
        <v>43806</v>
      </c>
      <c r="FL5" s="44" t="str">
        <f>IF(VLOOKUP(FK5,スケジュール設定!$A$4:$C$375,3,FALSE)=0,"",VLOOKUP(FK5,スケジュール設定!$A$4:$C$375,3,FALSE))</f>
        <v/>
      </c>
    </row>
    <row r="6" spans="1:168" s="56" customFormat="1" ht="77.400000000000006" customHeight="1">
      <c r="A6" s="46">
        <f>M5+1</f>
        <v>43471</v>
      </c>
      <c r="B6" s="47" t="str">
        <f>IF(VLOOKUP(A6,スケジュール設定!$A$4:$C$375,3,FALSE)=0,"",VLOOKUP(A6,スケジュール設定!$A$4:$C$375,3,FALSE))</f>
        <v/>
      </c>
      <c r="C6" s="46">
        <f>A6+1</f>
        <v>43472</v>
      </c>
      <c r="D6" s="47" t="str">
        <f>IF(VLOOKUP(C6,スケジュール設定!$A$4:$C$375,3,FALSE)=0,"",VLOOKUP(C6,スケジュール設定!$A$4:$C$375,3,FALSE))</f>
        <v/>
      </c>
      <c r="E6" s="46">
        <f>C6+1</f>
        <v>43473</v>
      </c>
      <c r="F6" s="47" t="str">
        <f>IF(VLOOKUP(E6,スケジュール設定!$A$4:$C$375,3,FALSE)=0,"",VLOOKUP(E6,スケジュール設定!$A$4:$C$375,3,FALSE))</f>
        <v/>
      </c>
      <c r="G6" s="46">
        <f>E6+1</f>
        <v>43474</v>
      </c>
      <c r="H6" s="47" t="str">
        <f>IF(VLOOKUP(G6,スケジュール設定!$A$4:$C$375,3,FALSE)=0,"",VLOOKUP(G6,スケジュール設定!$A$4:$C$375,3,FALSE))</f>
        <v/>
      </c>
      <c r="I6" s="46">
        <f>G6+1</f>
        <v>43475</v>
      </c>
      <c r="J6" s="47" t="str">
        <f>IF(VLOOKUP(I6,スケジュール設定!$A$4:$C$375,3,FALSE)=0,"",VLOOKUP(I6,スケジュール設定!$A$4:$C$375,3,FALSE))</f>
        <v/>
      </c>
      <c r="K6" s="46">
        <f>I6+1</f>
        <v>43476</v>
      </c>
      <c r="L6" s="47" t="str">
        <f>IF(VLOOKUP(K6,スケジュール設定!$A$4:$C$375,3,FALSE)=0,"",VLOOKUP(K6,スケジュール設定!$A$4:$C$375,3,FALSE))</f>
        <v/>
      </c>
      <c r="M6" s="48">
        <f>K6+1</f>
        <v>43477</v>
      </c>
      <c r="N6" s="47" t="str">
        <f>IF(VLOOKUP(M6,スケジュール設定!$A$4:$C$375,3,FALSE)=0,"",VLOOKUP(M6,スケジュール設定!$A$4:$C$375,3,FALSE))</f>
        <v/>
      </c>
      <c r="O6" s="46">
        <f>AA5+1</f>
        <v>43499</v>
      </c>
      <c r="P6" s="47" t="str">
        <f>IF(VLOOKUP(O6,スケジュール設定!$A$4:$C$375,3,FALSE)=0,"",VLOOKUP(O6,スケジュール設定!$A$4:$C$375,3,FALSE))</f>
        <v/>
      </c>
      <c r="Q6" s="46">
        <f>O6+1</f>
        <v>43500</v>
      </c>
      <c r="R6" s="47" t="str">
        <f>IF(VLOOKUP(Q6,スケジュール設定!$A$4:$C$375,3,FALSE)=0,"",VLOOKUP(Q6,スケジュール設定!$A$4:$C$375,3,FALSE))</f>
        <v/>
      </c>
      <c r="S6" s="46">
        <f>Q6+1</f>
        <v>43501</v>
      </c>
      <c r="T6" s="47" t="str">
        <f>IF(VLOOKUP(S6,スケジュール設定!$A$4:$C$375,3,FALSE)=0,"",VLOOKUP(S6,スケジュール設定!$A$4:$C$375,3,FALSE))</f>
        <v/>
      </c>
      <c r="U6" s="46">
        <f>S6+1</f>
        <v>43502</v>
      </c>
      <c r="V6" s="47" t="str">
        <f>IF(VLOOKUP(U6,スケジュール設定!$A$4:$C$375,3,FALSE)=0,"",VLOOKUP(U6,スケジュール設定!$A$4:$C$375,3,FALSE))</f>
        <v/>
      </c>
      <c r="W6" s="46">
        <f>U6+1</f>
        <v>43503</v>
      </c>
      <c r="X6" s="47" t="str">
        <f>IF(VLOOKUP(W6,スケジュール設定!$A$4:$C$375,3,FALSE)=0,"",VLOOKUP(W6,スケジュール設定!$A$4:$C$375,3,FALSE))</f>
        <v/>
      </c>
      <c r="Y6" s="46">
        <f>W6+1</f>
        <v>43504</v>
      </c>
      <c r="Z6" s="47" t="str">
        <f>IF(VLOOKUP(Y6,スケジュール設定!$A$4:$C$375,3,FALSE)=0,"",VLOOKUP(Y6,スケジュール設定!$A$4:$C$375,3,FALSE))</f>
        <v/>
      </c>
      <c r="AA6" s="48">
        <f>Y6+1</f>
        <v>43505</v>
      </c>
      <c r="AB6" s="47" t="str">
        <f>IF(VLOOKUP(AA6,スケジュール設定!$A$4:$C$375,3,FALSE)=0,"",VLOOKUP(AA6,スケジュール設定!$A$4:$C$375,3,FALSE))</f>
        <v/>
      </c>
      <c r="AC6" s="46">
        <f>AO5+1</f>
        <v>43527</v>
      </c>
      <c r="AD6" s="47" t="str">
        <f>IF(VLOOKUP(AC6,スケジュール設定!$A$4:$C$375,3,FALSE)=0,"",VLOOKUP(AC6,スケジュール設定!$A$4:$C$375,3,FALSE))</f>
        <v/>
      </c>
      <c r="AE6" s="46">
        <f>AC6+1</f>
        <v>43528</v>
      </c>
      <c r="AF6" s="47" t="str">
        <f>IF(VLOOKUP(AE6,スケジュール設定!$A$4:$C$375,3,FALSE)=0,"",VLOOKUP(AE6,スケジュール設定!$A$4:$C$375,3,FALSE))</f>
        <v/>
      </c>
      <c r="AG6" s="46">
        <f>AE6+1</f>
        <v>43529</v>
      </c>
      <c r="AH6" s="47" t="str">
        <f>IF(VLOOKUP(AG6,スケジュール設定!$A$4:$C$375,3,FALSE)=0,"",VLOOKUP(AG6,スケジュール設定!$A$4:$C$375,3,FALSE))</f>
        <v/>
      </c>
      <c r="AI6" s="46">
        <f>AG6+1</f>
        <v>43530</v>
      </c>
      <c r="AJ6" s="47" t="str">
        <f>IF(VLOOKUP(AI6,スケジュール設定!$A$4:$C$375,3,FALSE)=0,"",VLOOKUP(AI6,スケジュール設定!$A$4:$C$375,3,FALSE))</f>
        <v/>
      </c>
      <c r="AK6" s="46">
        <f>AI6+1</f>
        <v>43531</v>
      </c>
      <c r="AL6" s="47" t="str">
        <f>IF(VLOOKUP(AK6,スケジュール設定!$A$4:$C$375,3,FALSE)=0,"",VLOOKUP(AK6,スケジュール設定!$A$4:$C$375,3,FALSE))</f>
        <v/>
      </c>
      <c r="AM6" s="46">
        <f>AK6+1</f>
        <v>43532</v>
      </c>
      <c r="AN6" s="47" t="str">
        <f>IF(VLOOKUP(AM6,スケジュール設定!$A$4:$C$375,3,FALSE)=0,"",VLOOKUP(AM6,スケジュール設定!$A$4:$C$375,3,FALSE))</f>
        <v/>
      </c>
      <c r="AO6" s="48">
        <f>AM6+1</f>
        <v>43533</v>
      </c>
      <c r="AP6" s="47" t="str">
        <f>IF(VLOOKUP(AO6,スケジュール設定!$A$4:$C$375,3,FALSE)=0,"",VLOOKUP(AO6,スケジュール設定!$A$4:$C$375,3,FALSE))</f>
        <v/>
      </c>
      <c r="AQ6" s="46">
        <f>BC5+1</f>
        <v>43562</v>
      </c>
      <c r="AR6" s="47" t="str">
        <f>IF(VLOOKUP(AQ6,スケジュール設定!$A$4:$C$375,3,FALSE)=0,"",VLOOKUP(AQ6,スケジュール設定!$A$4:$C$375,3,FALSE))</f>
        <v/>
      </c>
      <c r="AS6" s="46">
        <f>AQ6+1</f>
        <v>43563</v>
      </c>
      <c r="AT6" s="47" t="str">
        <f>IF(VLOOKUP(AS6,スケジュール設定!$A$4:$C$375,3,FALSE)=0,"",VLOOKUP(AS6,スケジュール設定!$A$4:$C$375,3,FALSE))</f>
        <v/>
      </c>
      <c r="AU6" s="46">
        <f>AS6+1</f>
        <v>43564</v>
      </c>
      <c r="AV6" s="47" t="str">
        <f>IF(VLOOKUP(AU6,スケジュール設定!$A$4:$C$375,3,FALSE)=0,"",VLOOKUP(AU6,スケジュール設定!$A$4:$C$375,3,FALSE))</f>
        <v/>
      </c>
      <c r="AW6" s="46">
        <f>AU6+1</f>
        <v>43565</v>
      </c>
      <c r="AX6" s="47" t="str">
        <f>IF(VLOOKUP(AW6,スケジュール設定!$A$4:$C$375,3,FALSE)=0,"",VLOOKUP(AW6,スケジュール設定!$A$4:$C$375,3,FALSE))</f>
        <v/>
      </c>
      <c r="AY6" s="46">
        <f>AW6+1</f>
        <v>43566</v>
      </c>
      <c r="AZ6" s="47" t="str">
        <f>IF(VLOOKUP(AY6,スケジュール設定!$A$4:$C$375,3,FALSE)=0,"",VLOOKUP(AY6,スケジュール設定!$A$4:$C$375,3,FALSE))</f>
        <v/>
      </c>
      <c r="BA6" s="46">
        <f>AY6+1</f>
        <v>43567</v>
      </c>
      <c r="BB6" s="47" t="str">
        <f>IF(VLOOKUP(BA6,スケジュール設定!$A$4:$C$375,3,FALSE)=0,"",VLOOKUP(BA6,スケジュール設定!$A$4:$C$375,3,FALSE))</f>
        <v/>
      </c>
      <c r="BC6" s="48">
        <f>BA6+1</f>
        <v>43568</v>
      </c>
      <c r="BD6" s="47" t="str">
        <f>IF(VLOOKUP(BC6,スケジュール設定!$A$4:$C$375,3,FALSE)=0,"",VLOOKUP(BC6,スケジュール設定!$A$4:$C$375,3,FALSE))</f>
        <v/>
      </c>
      <c r="BE6" s="46">
        <f>BQ5+1</f>
        <v>43590</v>
      </c>
      <c r="BF6" s="47" t="str">
        <f>IF(VLOOKUP(BE6,スケジュール設定!$A$4:$C$375,3,FALSE)=0,"",VLOOKUP(BE6,スケジュール設定!$A$4:$C$375,3,FALSE))</f>
        <v>こどもの日</v>
      </c>
      <c r="BG6" s="46">
        <f>BE6+1</f>
        <v>43591</v>
      </c>
      <c r="BH6" s="47" t="str">
        <f>IF(VLOOKUP(BG6,スケジュール設定!$A$4:$C$375,3,FALSE)=0,"",VLOOKUP(BG6,スケジュール設定!$A$4:$C$375,3,FALSE))</f>
        <v>振替休日</v>
      </c>
      <c r="BI6" s="46">
        <f>BG6+1</f>
        <v>43592</v>
      </c>
      <c r="BJ6" s="47" t="str">
        <f>IF(VLOOKUP(BI6,スケジュール設定!$A$4:$C$375,3,FALSE)=0,"",VLOOKUP(BI6,スケジュール設定!$A$4:$C$375,3,FALSE))</f>
        <v/>
      </c>
      <c r="BK6" s="46">
        <f>BI6+1</f>
        <v>43593</v>
      </c>
      <c r="BL6" s="47" t="str">
        <f>IF(VLOOKUP(BK6,スケジュール設定!$A$4:$C$375,3,FALSE)=0,"",VLOOKUP(BK6,スケジュール設定!$A$4:$C$375,3,FALSE))</f>
        <v/>
      </c>
      <c r="BM6" s="46">
        <f>BK6+1</f>
        <v>43594</v>
      </c>
      <c r="BN6" s="47" t="str">
        <f>IF(VLOOKUP(BM6,スケジュール設定!$A$4:$C$375,3,FALSE)=0,"",VLOOKUP(BM6,スケジュール設定!$A$4:$C$375,3,FALSE))</f>
        <v/>
      </c>
      <c r="BO6" s="46">
        <f>BM6+1</f>
        <v>43595</v>
      </c>
      <c r="BP6" s="47" t="str">
        <f>IF(VLOOKUP(BO6,スケジュール設定!$A$4:$C$375,3,FALSE)=0,"",VLOOKUP(BO6,スケジュール設定!$A$4:$C$375,3,FALSE))</f>
        <v/>
      </c>
      <c r="BQ6" s="48">
        <f>BO6+1</f>
        <v>43596</v>
      </c>
      <c r="BR6" s="47" t="str">
        <f>IF(VLOOKUP(BQ6,スケジュール設定!$A$4:$C$375,3,FALSE)=0,"",VLOOKUP(BQ6,スケジュール設定!$A$4:$C$375,3,FALSE))</f>
        <v/>
      </c>
      <c r="BS6" s="46">
        <f>CE5+1</f>
        <v>43618</v>
      </c>
      <c r="BT6" s="47" t="str">
        <f>IF(VLOOKUP(BS6,スケジュール設定!$A$4:$C$375,3,FALSE)=0,"",VLOOKUP(BS6,スケジュール設定!$A$4:$C$375,3,FALSE))</f>
        <v/>
      </c>
      <c r="BU6" s="46">
        <f>BS6+1</f>
        <v>43619</v>
      </c>
      <c r="BV6" s="47" t="str">
        <f>IF(VLOOKUP(BU6,スケジュール設定!$A$4:$C$375,3,FALSE)=0,"",VLOOKUP(BU6,スケジュール設定!$A$4:$C$375,3,FALSE))</f>
        <v/>
      </c>
      <c r="BW6" s="46">
        <f>BU6+1</f>
        <v>43620</v>
      </c>
      <c r="BX6" s="47" t="str">
        <f>IF(VLOOKUP(BW6,スケジュール設定!$A$4:$C$375,3,FALSE)=0,"",VLOOKUP(BW6,スケジュール設定!$A$4:$C$375,3,FALSE))</f>
        <v/>
      </c>
      <c r="BY6" s="46">
        <f>BW6+1</f>
        <v>43621</v>
      </c>
      <c r="BZ6" s="47" t="str">
        <f>IF(VLOOKUP(BY6,スケジュール設定!$A$4:$C$375,3,FALSE)=0,"",VLOOKUP(BY6,スケジュール設定!$A$4:$C$375,3,FALSE))</f>
        <v/>
      </c>
      <c r="CA6" s="46">
        <f>BY6+1</f>
        <v>43622</v>
      </c>
      <c r="CB6" s="47" t="str">
        <f>IF(VLOOKUP(CA6,スケジュール設定!$A$4:$C$375,3,FALSE)=0,"",VLOOKUP(CA6,スケジュール設定!$A$4:$C$375,3,FALSE))</f>
        <v/>
      </c>
      <c r="CC6" s="46">
        <f>CA6+1</f>
        <v>43623</v>
      </c>
      <c r="CD6" s="47" t="str">
        <f>IF(VLOOKUP(CC6,スケジュール設定!$A$4:$C$375,3,FALSE)=0,"",VLOOKUP(CC6,スケジュール設定!$A$4:$C$375,3,FALSE))</f>
        <v/>
      </c>
      <c r="CE6" s="48">
        <f>CC6+1</f>
        <v>43624</v>
      </c>
      <c r="CF6" s="47" t="str">
        <f>IF(VLOOKUP(CE6,スケジュール設定!$A$4:$C$375,3,FALSE)=0,"",VLOOKUP(CE6,スケジュール設定!$A$4:$C$375,3,FALSE))</f>
        <v/>
      </c>
      <c r="CG6" s="46">
        <f>CS5+1</f>
        <v>43653</v>
      </c>
      <c r="CH6" s="47" t="str">
        <f>IF(VLOOKUP(CG6,スケジュール設定!$A$4:$C$375,3,FALSE)=0,"",VLOOKUP(CG6,スケジュール設定!$A$4:$C$375,3,FALSE))</f>
        <v/>
      </c>
      <c r="CI6" s="46">
        <f>CG6+1</f>
        <v>43654</v>
      </c>
      <c r="CJ6" s="47" t="str">
        <f>IF(VLOOKUP(CI6,スケジュール設定!$A$4:$C$375,3,FALSE)=0,"",VLOOKUP(CI6,スケジュール設定!$A$4:$C$375,3,FALSE))</f>
        <v/>
      </c>
      <c r="CK6" s="46">
        <f>CI6+1</f>
        <v>43655</v>
      </c>
      <c r="CL6" s="47" t="str">
        <f>IF(VLOOKUP(CK6,スケジュール設定!$A$4:$C$375,3,FALSE)=0,"",VLOOKUP(CK6,スケジュール設定!$A$4:$C$375,3,FALSE))</f>
        <v/>
      </c>
      <c r="CM6" s="46">
        <f>CK6+1</f>
        <v>43656</v>
      </c>
      <c r="CN6" s="47" t="str">
        <f>IF(VLOOKUP(CM6,スケジュール設定!$A$4:$C$375,3,FALSE)=0,"",VLOOKUP(CM6,スケジュール設定!$A$4:$C$375,3,FALSE))</f>
        <v/>
      </c>
      <c r="CO6" s="46">
        <f>CM6+1</f>
        <v>43657</v>
      </c>
      <c r="CP6" s="47" t="str">
        <f>IF(VLOOKUP(CO6,スケジュール設定!$A$4:$C$375,3,FALSE)=0,"",VLOOKUP(CO6,スケジュール設定!$A$4:$C$375,3,FALSE))</f>
        <v/>
      </c>
      <c r="CQ6" s="46">
        <f>CO6+1</f>
        <v>43658</v>
      </c>
      <c r="CR6" s="47" t="str">
        <f>IF(VLOOKUP(CQ6,スケジュール設定!$A$4:$C$375,3,FALSE)=0,"",VLOOKUP(CQ6,スケジュール設定!$A$4:$C$375,3,FALSE))</f>
        <v/>
      </c>
      <c r="CS6" s="48">
        <f>CQ6+1</f>
        <v>43659</v>
      </c>
      <c r="CT6" s="47" t="str">
        <f>IF(VLOOKUP(CS6,スケジュール設定!$A$4:$C$375,3,FALSE)=0,"",VLOOKUP(CS6,スケジュール設定!$A$4:$C$375,3,FALSE))</f>
        <v/>
      </c>
      <c r="CU6" s="46">
        <f>DG5+1</f>
        <v>43681</v>
      </c>
      <c r="CV6" s="47" t="str">
        <f>IF(VLOOKUP(CU6,スケジュール設定!$A$4:$C$375,3,FALSE)=0,"",VLOOKUP(CU6,スケジュール設定!$A$4:$C$375,3,FALSE))</f>
        <v/>
      </c>
      <c r="CW6" s="46">
        <f>CU6+1</f>
        <v>43682</v>
      </c>
      <c r="CX6" s="47" t="str">
        <f>IF(VLOOKUP(CW6,スケジュール設定!$A$4:$C$375,3,FALSE)=0,"",VLOOKUP(CW6,スケジュール設定!$A$4:$C$375,3,FALSE))</f>
        <v/>
      </c>
      <c r="CY6" s="46">
        <f>CW6+1</f>
        <v>43683</v>
      </c>
      <c r="CZ6" s="47" t="str">
        <f>IF(VLOOKUP(CY6,スケジュール設定!$A$4:$C$375,3,FALSE)=0,"",VLOOKUP(CY6,スケジュール設定!$A$4:$C$375,3,FALSE))</f>
        <v/>
      </c>
      <c r="DA6" s="46">
        <f>CY6+1</f>
        <v>43684</v>
      </c>
      <c r="DB6" s="47" t="str">
        <f>IF(VLOOKUP(DA6,スケジュール設定!$A$4:$C$375,3,FALSE)=0,"",VLOOKUP(DA6,スケジュール設定!$A$4:$C$375,3,FALSE))</f>
        <v/>
      </c>
      <c r="DC6" s="46">
        <f>DA6+1</f>
        <v>43685</v>
      </c>
      <c r="DD6" s="47" t="str">
        <f>IF(VLOOKUP(DC6,スケジュール設定!$A$4:$C$375,3,FALSE)=0,"",VLOOKUP(DC6,スケジュール設定!$A$4:$C$375,3,FALSE))</f>
        <v/>
      </c>
      <c r="DE6" s="46">
        <f>DC6+1</f>
        <v>43686</v>
      </c>
      <c r="DF6" s="47" t="str">
        <f>IF(VLOOKUP(DE6,スケジュール設定!$A$4:$C$375,3,FALSE)=0,"",VLOOKUP(DE6,スケジュール設定!$A$4:$C$375,3,FALSE))</f>
        <v/>
      </c>
      <c r="DG6" s="48">
        <f>DE6+1</f>
        <v>43687</v>
      </c>
      <c r="DH6" s="47" t="str">
        <f>IF(VLOOKUP(DG6,スケジュール設定!$A$4:$C$375,3,FALSE)=0,"",VLOOKUP(DG6,スケジュール設定!$A$4:$C$375,3,FALSE))</f>
        <v/>
      </c>
      <c r="DI6" s="46">
        <f>DU5+1</f>
        <v>43716</v>
      </c>
      <c r="DJ6" s="47" t="str">
        <f>IF(VLOOKUP(DI6,スケジュール設定!$A$4:$C$375,3,FALSE)=0,"",VLOOKUP(DI6,スケジュール設定!$A$4:$C$375,3,FALSE))</f>
        <v/>
      </c>
      <c r="DK6" s="46">
        <f>DI6+1</f>
        <v>43717</v>
      </c>
      <c r="DL6" s="47" t="str">
        <f>IF(VLOOKUP(DK6,スケジュール設定!$A$4:$C$375,3,FALSE)=0,"",VLOOKUP(DK6,スケジュール設定!$A$4:$C$375,3,FALSE))</f>
        <v/>
      </c>
      <c r="DM6" s="46">
        <f>DK6+1</f>
        <v>43718</v>
      </c>
      <c r="DN6" s="47" t="str">
        <f>IF(VLOOKUP(DM6,スケジュール設定!$A$4:$C$375,3,FALSE)=0,"",VLOOKUP(DM6,スケジュール設定!$A$4:$C$375,3,FALSE))</f>
        <v/>
      </c>
      <c r="DO6" s="46">
        <f>DM6+1</f>
        <v>43719</v>
      </c>
      <c r="DP6" s="47" t="str">
        <f>IF(VLOOKUP(DO6,スケジュール設定!$A$4:$C$375,3,FALSE)=0,"",VLOOKUP(DO6,スケジュール設定!$A$4:$C$375,3,FALSE))</f>
        <v/>
      </c>
      <c r="DQ6" s="46">
        <f>DO6+1</f>
        <v>43720</v>
      </c>
      <c r="DR6" s="47" t="str">
        <f>IF(VLOOKUP(DQ6,スケジュール設定!$A$4:$C$375,3,FALSE)=0,"",VLOOKUP(DQ6,スケジュール設定!$A$4:$C$375,3,FALSE))</f>
        <v/>
      </c>
      <c r="DS6" s="46">
        <f>DQ6+1</f>
        <v>43721</v>
      </c>
      <c r="DT6" s="47" t="str">
        <f>IF(VLOOKUP(DS6,スケジュール設定!$A$4:$C$375,3,FALSE)=0,"",VLOOKUP(DS6,スケジュール設定!$A$4:$C$375,3,FALSE))</f>
        <v/>
      </c>
      <c r="DU6" s="48">
        <f>DS6+1</f>
        <v>43722</v>
      </c>
      <c r="DV6" s="47" t="str">
        <f>IF(VLOOKUP(DU6,スケジュール設定!$A$4:$C$375,3,FALSE)=0,"",VLOOKUP(DU6,スケジュール設定!$A$4:$C$375,3,FALSE))</f>
        <v/>
      </c>
      <c r="DW6" s="46">
        <f>EI5+1</f>
        <v>43744</v>
      </c>
      <c r="DX6" s="47" t="str">
        <f>IF(VLOOKUP(DW6,スケジュール設定!$A$4:$C$375,3,FALSE)=0,"",VLOOKUP(DW6,スケジュール設定!$A$4:$C$375,3,FALSE))</f>
        <v/>
      </c>
      <c r="DY6" s="46">
        <f>DW6+1</f>
        <v>43745</v>
      </c>
      <c r="DZ6" s="47" t="str">
        <f>IF(VLOOKUP(DY6,スケジュール設定!$A$4:$C$375,3,FALSE)=0,"",VLOOKUP(DY6,スケジュール設定!$A$4:$C$375,3,FALSE))</f>
        <v/>
      </c>
      <c r="EA6" s="46">
        <f>DY6+1</f>
        <v>43746</v>
      </c>
      <c r="EB6" s="47" t="str">
        <f>IF(VLOOKUP(EA6,スケジュール設定!$A$4:$C$375,3,FALSE)=0,"",VLOOKUP(EA6,スケジュール設定!$A$4:$C$375,3,FALSE))</f>
        <v/>
      </c>
      <c r="EC6" s="46">
        <f>EA6+1</f>
        <v>43747</v>
      </c>
      <c r="ED6" s="47" t="str">
        <f>IF(VLOOKUP(EC6,スケジュール設定!$A$4:$C$375,3,FALSE)=0,"",VLOOKUP(EC6,スケジュール設定!$A$4:$C$375,3,FALSE))</f>
        <v/>
      </c>
      <c r="EE6" s="46">
        <f>EC6+1</f>
        <v>43748</v>
      </c>
      <c r="EF6" s="47" t="str">
        <f>IF(VLOOKUP(EE6,スケジュール設定!$A$4:$C$375,3,FALSE)=0,"",VLOOKUP(EE6,スケジュール設定!$A$4:$C$375,3,FALSE))</f>
        <v/>
      </c>
      <c r="EG6" s="46">
        <f>EE6+1</f>
        <v>43749</v>
      </c>
      <c r="EH6" s="47" t="str">
        <f>IF(VLOOKUP(EG6,スケジュール設定!$A$4:$C$375,3,FALSE)=0,"",VLOOKUP(EG6,スケジュール設定!$A$4:$C$375,3,FALSE))</f>
        <v/>
      </c>
      <c r="EI6" s="48">
        <f>EG6+1</f>
        <v>43750</v>
      </c>
      <c r="EJ6" s="47" t="str">
        <f>IF(VLOOKUP(EI6,スケジュール設定!$A$4:$C$375,3,FALSE)=0,"",VLOOKUP(EI6,スケジュール設定!$A$4:$C$375,3,FALSE))</f>
        <v/>
      </c>
      <c r="EK6" s="46">
        <f>EW5+1</f>
        <v>43772</v>
      </c>
      <c r="EL6" s="47" t="str">
        <f>IF(VLOOKUP(EK6,スケジュール設定!$A$4:$C$375,3,FALSE)=0,"",VLOOKUP(EK6,スケジュール設定!$A$4:$C$375,3,FALSE))</f>
        <v>文化の日</v>
      </c>
      <c r="EM6" s="46">
        <f>EK6+1</f>
        <v>43773</v>
      </c>
      <c r="EN6" s="47" t="str">
        <f>IF(VLOOKUP(EM6,スケジュール設定!$A$4:$C$375,3,FALSE)=0,"",VLOOKUP(EM6,スケジュール設定!$A$4:$C$375,3,FALSE))</f>
        <v>振替休日</v>
      </c>
      <c r="EO6" s="46">
        <f>EM6+1</f>
        <v>43774</v>
      </c>
      <c r="EP6" s="47" t="str">
        <f>IF(VLOOKUP(EO6,スケジュール設定!$A$4:$C$375,3,FALSE)=0,"",VLOOKUP(EO6,スケジュール設定!$A$4:$C$375,3,FALSE))</f>
        <v/>
      </c>
      <c r="EQ6" s="46">
        <f>EO6+1</f>
        <v>43775</v>
      </c>
      <c r="ER6" s="47" t="str">
        <f>IF(VLOOKUP(EQ6,スケジュール設定!$A$4:$C$375,3,FALSE)=0,"",VLOOKUP(EQ6,スケジュール設定!$A$4:$C$375,3,FALSE))</f>
        <v/>
      </c>
      <c r="ES6" s="46">
        <f>EQ6+1</f>
        <v>43776</v>
      </c>
      <c r="ET6" s="47" t="str">
        <f>IF(VLOOKUP(ES6,スケジュール設定!$A$4:$C$375,3,FALSE)=0,"",VLOOKUP(ES6,スケジュール設定!$A$4:$C$375,3,FALSE))</f>
        <v/>
      </c>
      <c r="EU6" s="46">
        <f>ES6+1</f>
        <v>43777</v>
      </c>
      <c r="EV6" s="47" t="str">
        <f>IF(VLOOKUP(EU6,スケジュール設定!$A$4:$C$375,3,FALSE)=0,"",VLOOKUP(EU6,スケジュール設定!$A$4:$C$375,3,FALSE))</f>
        <v/>
      </c>
      <c r="EW6" s="48">
        <f>EU6+1</f>
        <v>43778</v>
      </c>
      <c r="EX6" s="47" t="str">
        <f>IF(VLOOKUP(EW6,スケジュール設定!$A$4:$C$375,3,FALSE)=0,"",VLOOKUP(EW6,スケジュール設定!$A$4:$C$375,3,FALSE))</f>
        <v/>
      </c>
      <c r="EY6" s="46">
        <f>FK5+1</f>
        <v>43807</v>
      </c>
      <c r="EZ6" s="47" t="str">
        <f>IF(VLOOKUP(EY6,スケジュール設定!$A$4:$C$375,3,FALSE)=0,"",VLOOKUP(EY6,スケジュール設定!$A$4:$C$375,3,FALSE))</f>
        <v/>
      </c>
      <c r="FA6" s="46">
        <f>EY6+1</f>
        <v>43808</v>
      </c>
      <c r="FB6" s="47" t="str">
        <f>IF(VLOOKUP(FA6,スケジュール設定!$A$4:$C$375,3,FALSE)=0,"",VLOOKUP(FA6,スケジュール設定!$A$4:$C$375,3,FALSE))</f>
        <v/>
      </c>
      <c r="FC6" s="46">
        <f>FA6+1</f>
        <v>43809</v>
      </c>
      <c r="FD6" s="47" t="str">
        <f>IF(VLOOKUP(FC6,スケジュール設定!$A$4:$C$375,3,FALSE)=0,"",VLOOKUP(FC6,スケジュール設定!$A$4:$C$375,3,FALSE))</f>
        <v/>
      </c>
      <c r="FE6" s="46">
        <f>FC6+1</f>
        <v>43810</v>
      </c>
      <c r="FF6" s="47" t="str">
        <f>IF(VLOOKUP(FE6,スケジュール設定!$A$4:$C$375,3,FALSE)=0,"",VLOOKUP(FE6,スケジュール設定!$A$4:$C$375,3,FALSE))</f>
        <v/>
      </c>
      <c r="FG6" s="46">
        <f>FE6+1</f>
        <v>43811</v>
      </c>
      <c r="FH6" s="47" t="str">
        <f>IF(VLOOKUP(FG6,スケジュール設定!$A$4:$C$375,3,FALSE)=0,"",VLOOKUP(FG6,スケジュール設定!$A$4:$C$375,3,FALSE))</f>
        <v/>
      </c>
      <c r="FI6" s="46">
        <f>FG6+1</f>
        <v>43812</v>
      </c>
      <c r="FJ6" s="47" t="str">
        <f>IF(VLOOKUP(FI6,スケジュール設定!$A$4:$C$375,3,FALSE)=0,"",VLOOKUP(FI6,スケジュール設定!$A$4:$C$375,3,FALSE))</f>
        <v/>
      </c>
      <c r="FK6" s="48">
        <f>FI6+1</f>
        <v>43813</v>
      </c>
      <c r="FL6" s="47" t="str">
        <f>IF(VLOOKUP(FK6,スケジュール設定!$A$4:$C$375,3,FALSE)=0,"",VLOOKUP(FK6,スケジュール設定!$A$4:$C$375,3,FALSE))</f>
        <v/>
      </c>
    </row>
    <row r="7" spans="1:168" s="56" customFormat="1" ht="77.400000000000006" customHeight="1">
      <c r="A7" s="43">
        <f>M6+1</f>
        <v>43478</v>
      </c>
      <c r="B7" s="47" t="str">
        <f>IF(VLOOKUP(A7,スケジュール設定!$A$4:$C$375,3,FALSE)=0,"",VLOOKUP(A7,スケジュール設定!$A$4:$C$375,3,FALSE))</f>
        <v/>
      </c>
      <c r="C7" s="43">
        <f>A7+1</f>
        <v>43479</v>
      </c>
      <c r="D7" s="47" t="str">
        <f>IF(VLOOKUP(C7,スケジュール設定!$A$4:$C$375,3,FALSE)=0,"",VLOOKUP(C7,スケジュール設定!$A$4:$C$375,3,FALSE))</f>
        <v>成人の日</v>
      </c>
      <c r="E7" s="43">
        <f>C7+1</f>
        <v>43480</v>
      </c>
      <c r="F7" s="47" t="str">
        <f>IF(VLOOKUP(E7,スケジュール設定!$A$4:$C$375,3,FALSE)=0,"",VLOOKUP(E7,スケジュール設定!$A$4:$C$375,3,FALSE))</f>
        <v/>
      </c>
      <c r="G7" s="43">
        <f>E7+1</f>
        <v>43481</v>
      </c>
      <c r="H7" s="47" t="str">
        <f>IF(VLOOKUP(G7,スケジュール設定!$A$4:$C$375,3,FALSE)=0,"",VLOOKUP(G7,スケジュール設定!$A$4:$C$375,3,FALSE))</f>
        <v/>
      </c>
      <c r="I7" s="43">
        <f>G7+1</f>
        <v>43482</v>
      </c>
      <c r="J7" s="47" t="str">
        <f>IF(VLOOKUP(I7,スケジュール設定!$A$4:$C$375,3,FALSE)=0,"",VLOOKUP(I7,スケジュール設定!$A$4:$C$375,3,FALSE))</f>
        <v/>
      </c>
      <c r="K7" s="43">
        <f>I7+1</f>
        <v>43483</v>
      </c>
      <c r="L7" s="47" t="str">
        <f>IF(VLOOKUP(K7,スケジュール設定!$A$4:$C$375,3,FALSE)=0,"",VLOOKUP(K7,スケジュール設定!$A$4:$C$375,3,FALSE))</f>
        <v/>
      </c>
      <c r="M7" s="45">
        <f>K7+1</f>
        <v>43484</v>
      </c>
      <c r="N7" s="47" t="str">
        <f>IF(VLOOKUP(M7,スケジュール設定!$A$4:$C$375,3,FALSE)=0,"",VLOOKUP(M7,スケジュール設定!$A$4:$C$375,3,FALSE))</f>
        <v/>
      </c>
      <c r="O7" s="43">
        <f>AA6+1</f>
        <v>43506</v>
      </c>
      <c r="P7" s="47" t="str">
        <f>IF(VLOOKUP(O7,スケジュール設定!$A$4:$C$375,3,FALSE)=0,"",VLOOKUP(O7,スケジュール設定!$A$4:$C$375,3,FALSE))</f>
        <v/>
      </c>
      <c r="Q7" s="43">
        <f>O7+1</f>
        <v>43507</v>
      </c>
      <c r="R7" s="47" t="str">
        <f>IF(VLOOKUP(Q7,スケジュール設定!$A$4:$C$375,3,FALSE)=0,"",VLOOKUP(Q7,スケジュール設定!$A$4:$C$375,3,FALSE))</f>
        <v>建国記念の日</v>
      </c>
      <c r="S7" s="43">
        <f>Q7+1</f>
        <v>43508</v>
      </c>
      <c r="T7" s="47" t="str">
        <f>IF(VLOOKUP(S7,スケジュール設定!$A$4:$C$375,3,FALSE)=0,"",VLOOKUP(S7,スケジュール設定!$A$4:$C$375,3,FALSE))</f>
        <v/>
      </c>
      <c r="U7" s="43">
        <f>S7+1</f>
        <v>43509</v>
      </c>
      <c r="V7" s="47" t="str">
        <f>IF(VLOOKUP(U7,スケジュール設定!$A$4:$C$375,3,FALSE)=0,"",VLOOKUP(U7,スケジュール設定!$A$4:$C$375,3,FALSE))</f>
        <v/>
      </c>
      <c r="W7" s="43">
        <f>U7+1</f>
        <v>43510</v>
      </c>
      <c r="X7" s="47" t="str">
        <f>IF(VLOOKUP(W7,スケジュール設定!$A$4:$C$375,3,FALSE)=0,"",VLOOKUP(W7,スケジュール設定!$A$4:$C$375,3,FALSE))</f>
        <v/>
      </c>
      <c r="Y7" s="43">
        <f>W7+1</f>
        <v>43511</v>
      </c>
      <c r="Z7" s="47" t="str">
        <f>IF(VLOOKUP(Y7,スケジュール設定!$A$4:$C$375,3,FALSE)=0,"",VLOOKUP(Y7,スケジュール設定!$A$4:$C$375,3,FALSE))</f>
        <v/>
      </c>
      <c r="AA7" s="45">
        <f>Y7+1</f>
        <v>43512</v>
      </c>
      <c r="AB7" s="47" t="str">
        <f>IF(VLOOKUP(AA7,スケジュール設定!$A$4:$C$375,3,FALSE)=0,"",VLOOKUP(AA7,スケジュール設定!$A$4:$C$375,3,FALSE))</f>
        <v/>
      </c>
      <c r="AC7" s="43">
        <f>AO6+1</f>
        <v>43534</v>
      </c>
      <c r="AD7" s="47" t="str">
        <f>IF(VLOOKUP(AC7,スケジュール設定!$A$4:$C$375,3,FALSE)=0,"",VLOOKUP(AC7,スケジュール設定!$A$4:$C$375,3,FALSE))</f>
        <v/>
      </c>
      <c r="AE7" s="43">
        <f>AC7+1</f>
        <v>43535</v>
      </c>
      <c r="AF7" s="47" t="str">
        <f>IF(VLOOKUP(AE7,スケジュール設定!$A$4:$C$375,3,FALSE)=0,"",VLOOKUP(AE7,スケジュール設定!$A$4:$C$375,3,FALSE))</f>
        <v/>
      </c>
      <c r="AG7" s="43">
        <f>AE7+1</f>
        <v>43536</v>
      </c>
      <c r="AH7" s="47" t="str">
        <f>IF(VLOOKUP(AG7,スケジュール設定!$A$4:$C$375,3,FALSE)=0,"",VLOOKUP(AG7,スケジュール設定!$A$4:$C$375,3,FALSE))</f>
        <v/>
      </c>
      <c r="AI7" s="43">
        <f>AG7+1</f>
        <v>43537</v>
      </c>
      <c r="AJ7" s="47" t="str">
        <f>IF(VLOOKUP(AI7,スケジュール設定!$A$4:$C$375,3,FALSE)=0,"",VLOOKUP(AI7,スケジュール設定!$A$4:$C$375,3,FALSE))</f>
        <v/>
      </c>
      <c r="AK7" s="43">
        <f>AI7+1</f>
        <v>43538</v>
      </c>
      <c r="AL7" s="47" t="str">
        <f>IF(VLOOKUP(AK7,スケジュール設定!$A$4:$C$375,3,FALSE)=0,"",VLOOKUP(AK7,スケジュール設定!$A$4:$C$375,3,FALSE))</f>
        <v/>
      </c>
      <c r="AM7" s="43">
        <f>AK7+1</f>
        <v>43539</v>
      </c>
      <c r="AN7" s="47" t="str">
        <f>IF(VLOOKUP(AM7,スケジュール設定!$A$4:$C$375,3,FALSE)=0,"",VLOOKUP(AM7,スケジュール設定!$A$4:$C$375,3,FALSE))</f>
        <v/>
      </c>
      <c r="AO7" s="45">
        <f>AM7+1</f>
        <v>43540</v>
      </c>
      <c r="AP7" s="47" t="str">
        <f>IF(VLOOKUP(AO7,スケジュール設定!$A$4:$C$375,3,FALSE)=0,"",VLOOKUP(AO7,スケジュール設定!$A$4:$C$375,3,FALSE))</f>
        <v/>
      </c>
      <c r="AQ7" s="43">
        <f>BC6+1</f>
        <v>43569</v>
      </c>
      <c r="AR7" s="47" t="str">
        <f>IF(VLOOKUP(AQ7,スケジュール設定!$A$4:$C$375,3,FALSE)=0,"",VLOOKUP(AQ7,スケジュール設定!$A$4:$C$375,3,FALSE))</f>
        <v/>
      </c>
      <c r="AS7" s="43">
        <f>AQ7+1</f>
        <v>43570</v>
      </c>
      <c r="AT7" s="47" t="str">
        <f>IF(VLOOKUP(AS7,スケジュール設定!$A$4:$C$375,3,FALSE)=0,"",VLOOKUP(AS7,スケジュール設定!$A$4:$C$375,3,FALSE))</f>
        <v/>
      </c>
      <c r="AU7" s="43">
        <f>AS7+1</f>
        <v>43571</v>
      </c>
      <c r="AV7" s="47" t="str">
        <f>IF(VLOOKUP(AU7,スケジュール設定!$A$4:$C$375,3,FALSE)=0,"",VLOOKUP(AU7,スケジュール設定!$A$4:$C$375,3,FALSE))</f>
        <v/>
      </c>
      <c r="AW7" s="43">
        <f>AU7+1</f>
        <v>43572</v>
      </c>
      <c r="AX7" s="47" t="str">
        <f>IF(VLOOKUP(AW7,スケジュール設定!$A$4:$C$375,3,FALSE)=0,"",VLOOKUP(AW7,スケジュール設定!$A$4:$C$375,3,FALSE))</f>
        <v/>
      </c>
      <c r="AY7" s="43">
        <f>AW7+1</f>
        <v>43573</v>
      </c>
      <c r="AZ7" s="47" t="str">
        <f>IF(VLOOKUP(AY7,スケジュール設定!$A$4:$C$375,3,FALSE)=0,"",VLOOKUP(AY7,スケジュール設定!$A$4:$C$375,3,FALSE))</f>
        <v/>
      </c>
      <c r="BA7" s="43">
        <f>AY7+1</f>
        <v>43574</v>
      </c>
      <c r="BB7" s="47" t="str">
        <f>IF(VLOOKUP(BA7,スケジュール設定!$A$4:$C$375,3,FALSE)=0,"",VLOOKUP(BA7,スケジュール設定!$A$4:$C$375,3,FALSE))</f>
        <v/>
      </c>
      <c r="BC7" s="45">
        <f>BA7+1</f>
        <v>43575</v>
      </c>
      <c r="BD7" s="47" t="str">
        <f>IF(VLOOKUP(BC7,スケジュール設定!$A$4:$C$375,3,FALSE)=0,"",VLOOKUP(BC7,スケジュール設定!$A$4:$C$375,3,FALSE))</f>
        <v/>
      </c>
      <c r="BE7" s="43">
        <f>BQ6+1</f>
        <v>43597</v>
      </c>
      <c r="BF7" s="47" t="str">
        <f>IF(VLOOKUP(BE7,スケジュール設定!$A$4:$C$375,3,FALSE)=0,"",VLOOKUP(BE7,スケジュール設定!$A$4:$C$375,3,FALSE))</f>
        <v/>
      </c>
      <c r="BG7" s="43">
        <f>BE7+1</f>
        <v>43598</v>
      </c>
      <c r="BH7" s="47" t="str">
        <f>IF(VLOOKUP(BG7,スケジュール設定!$A$4:$C$375,3,FALSE)=0,"",VLOOKUP(BG7,スケジュール設定!$A$4:$C$375,3,FALSE))</f>
        <v/>
      </c>
      <c r="BI7" s="43">
        <f>BG7+1</f>
        <v>43599</v>
      </c>
      <c r="BJ7" s="47" t="str">
        <f>IF(VLOOKUP(BI7,スケジュール設定!$A$4:$C$375,3,FALSE)=0,"",VLOOKUP(BI7,スケジュール設定!$A$4:$C$375,3,FALSE))</f>
        <v/>
      </c>
      <c r="BK7" s="43">
        <f>BI7+1</f>
        <v>43600</v>
      </c>
      <c r="BL7" s="47" t="str">
        <f>IF(VLOOKUP(BK7,スケジュール設定!$A$4:$C$375,3,FALSE)=0,"",VLOOKUP(BK7,スケジュール設定!$A$4:$C$375,3,FALSE))</f>
        <v/>
      </c>
      <c r="BM7" s="43">
        <f>BK7+1</f>
        <v>43601</v>
      </c>
      <c r="BN7" s="47" t="str">
        <f>IF(VLOOKUP(BM7,スケジュール設定!$A$4:$C$375,3,FALSE)=0,"",VLOOKUP(BM7,スケジュール設定!$A$4:$C$375,3,FALSE))</f>
        <v/>
      </c>
      <c r="BO7" s="43">
        <f>BM7+1</f>
        <v>43602</v>
      </c>
      <c r="BP7" s="47" t="str">
        <f>IF(VLOOKUP(BO7,スケジュール設定!$A$4:$C$375,3,FALSE)=0,"",VLOOKUP(BO7,スケジュール設定!$A$4:$C$375,3,FALSE))</f>
        <v/>
      </c>
      <c r="BQ7" s="45">
        <f>BO7+1</f>
        <v>43603</v>
      </c>
      <c r="BR7" s="47" t="str">
        <f>IF(VLOOKUP(BQ7,スケジュール設定!$A$4:$C$375,3,FALSE)=0,"",VLOOKUP(BQ7,スケジュール設定!$A$4:$C$375,3,FALSE))</f>
        <v/>
      </c>
      <c r="BS7" s="43">
        <f>CE6+1</f>
        <v>43625</v>
      </c>
      <c r="BT7" s="47" t="str">
        <f>IF(VLOOKUP(BS7,スケジュール設定!$A$4:$C$375,3,FALSE)=0,"",VLOOKUP(BS7,スケジュール設定!$A$4:$C$375,3,FALSE))</f>
        <v/>
      </c>
      <c r="BU7" s="43">
        <f>BS7+1</f>
        <v>43626</v>
      </c>
      <c r="BV7" s="47" t="str">
        <f>IF(VLOOKUP(BU7,スケジュール設定!$A$4:$C$375,3,FALSE)=0,"",VLOOKUP(BU7,スケジュール設定!$A$4:$C$375,3,FALSE))</f>
        <v/>
      </c>
      <c r="BW7" s="43">
        <f>BU7+1</f>
        <v>43627</v>
      </c>
      <c r="BX7" s="47" t="str">
        <f>IF(VLOOKUP(BW7,スケジュール設定!$A$4:$C$375,3,FALSE)=0,"",VLOOKUP(BW7,スケジュール設定!$A$4:$C$375,3,FALSE))</f>
        <v/>
      </c>
      <c r="BY7" s="43">
        <f>BW7+1</f>
        <v>43628</v>
      </c>
      <c r="BZ7" s="47" t="str">
        <f>IF(VLOOKUP(BY7,スケジュール設定!$A$4:$C$375,3,FALSE)=0,"",VLOOKUP(BY7,スケジュール設定!$A$4:$C$375,3,FALSE))</f>
        <v/>
      </c>
      <c r="CA7" s="43">
        <f>BY7+1</f>
        <v>43629</v>
      </c>
      <c r="CB7" s="47" t="str">
        <f>IF(VLOOKUP(CA7,スケジュール設定!$A$4:$C$375,3,FALSE)=0,"",VLOOKUP(CA7,スケジュール設定!$A$4:$C$375,3,FALSE))</f>
        <v/>
      </c>
      <c r="CC7" s="43">
        <f>CA7+1</f>
        <v>43630</v>
      </c>
      <c r="CD7" s="47" t="str">
        <f>IF(VLOOKUP(CC7,スケジュール設定!$A$4:$C$375,3,FALSE)=0,"",VLOOKUP(CC7,スケジュール設定!$A$4:$C$375,3,FALSE))</f>
        <v/>
      </c>
      <c r="CE7" s="45">
        <f>CC7+1</f>
        <v>43631</v>
      </c>
      <c r="CF7" s="47" t="str">
        <f>IF(VLOOKUP(CE7,スケジュール設定!$A$4:$C$375,3,FALSE)=0,"",VLOOKUP(CE7,スケジュール設定!$A$4:$C$375,3,FALSE))</f>
        <v/>
      </c>
      <c r="CG7" s="43">
        <f>CS6+1</f>
        <v>43660</v>
      </c>
      <c r="CH7" s="47" t="str">
        <f>IF(VLOOKUP(CG7,スケジュール設定!$A$4:$C$375,3,FALSE)=0,"",VLOOKUP(CG7,スケジュール設定!$A$4:$C$375,3,FALSE))</f>
        <v/>
      </c>
      <c r="CI7" s="43">
        <f>CG7+1</f>
        <v>43661</v>
      </c>
      <c r="CJ7" s="47" t="str">
        <f>IF(VLOOKUP(CI7,スケジュール設定!$A$4:$C$375,3,FALSE)=0,"",VLOOKUP(CI7,スケジュール設定!$A$4:$C$375,3,FALSE))</f>
        <v>海の日</v>
      </c>
      <c r="CK7" s="43">
        <f>CI7+1</f>
        <v>43662</v>
      </c>
      <c r="CL7" s="47" t="str">
        <f>IF(VLOOKUP(CK7,スケジュール設定!$A$4:$C$375,3,FALSE)=0,"",VLOOKUP(CK7,スケジュール設定!$A$4:$C$375,3,FALSE))</f>
        <v/>
      </c>
      <c r="CM7" s="43">
        <f>CK7+1</f>
        <v>43663</v>
      </c>
      <c r="CN7" s="47" t="str">
        <f>IF(VLOOKUP(CM7,スケジュール設定!$A$4:$C$375,3,FALSE)=0,"",VLOOKUP(CM7,スケジュール設定!$A$4:$C$375,3,FALSE))</f>
        <v/>
      </c>
      <c r="CO7" s="43">
        <f>CM7+1</f>
        <v>43664</v>
      </c>
      <c r="CP7" s="47" t="str">
        <f>IF(VLOOKUP(CO7,スケジュール設定!$A$4:$C$375,3,FALSE)=0,"",VLOOKUP(CO7,スケジュール設定!$A$4:$C$375,3,FALSE))</f>
        <v/>
      </c>
      <c r="CQ7" s="43">
        <f>CO7+1</f>
        <v>43665</v>
      </c>
      <c r="CR7" s="47" t="str">
        <f>IF(VLOOKUP(CQ7,スケジュール設定!$A$4:$C$375,3,FALSE)=0,"",VLOOKUP(CQ7,スケジュール設定!$A$4:$C$375,3,FALSE))</f>
        <v/>
      </c>
      <c r="CS7" s="45">
        <f>CQ7+1</f>
        <v>43666</v>
      </c>
      <c r="CT7" s="47" t="str">
        <f>IF(VLOOKUP(CS7,スケジュール設定!$A$4:$C$375,3,FALSE)=0,"",VLOOKUP(CS7,スケジュール設定!$A$4:$C$375,3,FALSE))</f>
        <v/>
      </c>
      <c r="CU7" s="43">
        <f>DG6+1</f>
        <v>43688</v>
      </c>
      <c r="CV7" s="47" t="str">
        <f>IF(VLOOKUP(CU7,スケジュール設定!$A$4:$C$375,3,FALSE)=0,"",VLOOKUP(CU7,スケジュール設定!$A$4:$C$375,3,FALSE))</f>
        <v>山の日</v>
      </c>
      <c r="CW7" s="43">
        <f>CU7+1</f>
        <v>43689</v>
      </c>
      <c r="CX7" s="47" t="str">
        <f>IF(VLOOKUP(CW7,スケジュール設定!$A$4:$C$375,3,FALSE)=0,"",VLOOKUP(CW7,スケジュール設定!$A$4:$C$375,3,FALSE))</f>
        <v>振替休日</v>
      </c>
      <c r="CY7" s="43">
        <f>CW7+1</f>
        <v>43690</v>
      </c>
      <c r="CZ7" s="47" t="str">
        <f>IF(VLOOKUP(CY7,スケジュール設定!$A$4:$C$375,3,FALSE)=0,"",VLOOKUP(CY7,スケジュール設定!$A$4:$C$375,3,FALSE))</f>
        <v/>
      </c>
      <c r="DA7" s="43">
        <f>CY7+1</f>
        <v>43691</v>
      </c>
      <c r="DB7" s="47" t="str">
        <f>IF(VLOOKUP(DA7,スケジュール設定!$A$4:$C$375,3,FALSE)=0,"",VLOOKUP(DA7,スケジュール設定!$A$4:$C$375,3,FALSE))</f>
        <v/>
      </c>
      <c r="DC7" s="43">
        <f>DA7+1</f>
        <v>43692</v>
      </c>
      <c r="DD7" s="47" t="str">
        <f>IF(VLOOKUP(DC7,スケジュール設定!$A$4:$C$375,3,FALSE)=0,"",VLOOKUP(DC7,スケジュール設定!$A$4:$C$375,3,FALSE))</f>
        <v/>
      </c>
      <c r="DE7" s="43">
        <f>DC7+1</f>
        <v>43693</v>
      </c>
      <c r="DF7" s="47" t="str">
        <f>IF(VLOOKUP(DE7,スケジュール設定!$A$4:$C$375,3,FALSE)=0,"",VLOOKUP(DE7,スケジュール設定!$A$4:$C$375,3,FALSE))</f>
        <v/>
      </c>
      <c r="DG7" s="45">
        <f>DE7+1</f>
        <v>43694</v>
      </c>
      <c r="DH7" s="47" t="str">
        <f>IF(VLOOKUP(DG7,スケジュール設定!$A$4:$C$375,3,FALSE)=0,"",VLOOKUP(DG7,スケジュール設定!$A$4:$C$375,3,FALSE))</f>
        <v/>
      </c>
      <c r="DI7" s="43">
        <f>DU6+1</f>
        <v>43723</v>
      </c>
      <c r="DJ7" s="47" t="str">
        <f>IF(VLOOKUP(DI7,スケジュール設定!$A$4:$C$375,3,FALSE)=0,"",VLOOKUP(DI7,スケジュール設定!$A$4:$C$375,3,FALSE))</f>
        <v/>
      </c>
      <c r="DK7" s="43">
        <f>DI7+1</f>
        <v>43724</v>
      </c>
      <c r="DL7" s="47" t="str">
        <f>IF(VLOOKUP(DK7,スケジュール設定!$A$4:$C$375,3,FALSE)=0,"",VLOOKUP(DK7,スケジュール設定!$A$4:$C$375,3,FALSE))</f>
        <v>敬老の日</v>
      </c>
      <c r="DM7" s="43">
        <f>DK7+1</f>
        <v>43725</v>
      </c>
      <c r="DN7" s="47" t="str">
        <f>IF(VLOOKUP(DM7,スケジュール設定!$A$4:$C$375,3,FALSE)=0,"",VLOOKUP(DM7,スケジュール設定!$A$4:$C$375,3,FALSE))</f>
        <v/>
      </c>
      <c r="DO7" s="43">
        <f>DM7+1</f>
        <v>43726</v>
      </c>
      <c r="DP7" s="47" t="str">
        <f>IF(VLOOKUP(DO7,スケジュール設定!$A$4:$C$375,3,FALSE)=0,"",VLOOKUP(DO7,スケジュール設定!$A$4:$C$375,3,FALSE))</f>
        <v/>
      </c>
      <c r="DQ7" s="43">
        <f>DO7+1</f>
        <v>43727</v>
      </c>
      <c r="DR7" s="47" t="str">
        <f>IF(VLOOKUP(DQ7,スケジュール設定!$A$4:$C$375,3,FALSE)=0,"",VLOOKUP(DQ7,スケジュール設定!$A$4:$C$375,3,FALSE))</f>
        <v/>
      </c>
      <c r="DS7" s="43">
        <f>DQ7+1</f>
        <v>43728</v>
      </c>
      <c r="DT7" s="47" t="str">
        <f>IF(VLOOKUP(DS7,スケジュール設定!$A$4:$C$375,3,FALSE)=0,"",VLOOKUP(DS7,スケジュール設定!$A$4:$C$375,3,FALSE))</f>
        <v/>
      </c>
      <c r="DU7" s="45">
        <f>DS7+1</f>
        <v>43729</v>
      </c>
      <c r="DV7" s="47" t="str">
        <f>IF(VLOOKUP(DU7,スケジュール設定!$A$4:$C$375,3,FALSE)=0,"",VLOOKUP(DU7,スケジュール設定!$A$4:$C$375,3,FALSE))</f>
        <v/>
      </c>
      <c r="DW7" s="43">
        <f>EI6+1</f>
        <v>43751</v>
      </c>
      <c r="DX7" s="47" t="str">
        <f>IF(VLOOKUP(DW7,スケジュール設定!$A$4:$C$375,3,FALSE)=0,"",VLOOKUP(DW7,スケジュール設定!$A$4:$C$375,3,FALSE))</f>
        <v/>
      </c>
      <c r="DY7" s="43">
        <f>DW7+1</f>
        <v>43752</v>
      </c>
      <c r="DZ7" s="47" t="str">
        <f>IF(VLOOKUP(DY7,スケジュール設定!$A$4:$C$375,3,FALSE)=0,"",VLOOKUP(DY7,スケジュール設定!$A$4:$C$375,3,FALSE))</f>
        <v>体育の日</v>
      </c>
      <c r="EA7" s="43">
        <f>DY7+1</f>
        <v>43753</v>
      </c>
      <c r="EB7" s="47" t="str">
        <f>IF(VLOOKUP(EA7,スケジュール設定!$A$4:$C$375,3,FALSE)=0,"",VLOOKUP(EA7,スケジュール設定!$A$4:$C$375,3,FALSE))</f>
        <v/>
      </c>
      <c r="EC7" s="43">
        <f>EA7+1</f>
        <v>43754</v>
      </c>
      <c r="ED7" s="47" t="str">
        <f>IF(VLOOKUP(EC7,スケジュール設定!$A$4:$C$375,3,FALSE)=0,"",VLOOKUP(EC7,スケジュール設定!$A$4:$C$375,3,FALSE))</f>
        <v/>
      </c>
      <c r="EE7" s="43">
        <f>EC7+1</f>
        <v>43755</v>
      </c>
      <c r="EF7" s="47" t="str">
        <f>IF(VLOOKUP(EE7,スケジュール設定!$A$4:$C$375,3,FALSE)=0,"",VLOOKUP(EE7,スケジュール設定!$A$4:$C$375,3,FALSE))</f>
        <v/>
      </c>
      <c r="EG7" s="43">
        <f>EE7+1</f>
        <v>43756</v>
      </c>
      <c r="EH7" s="47" t="str">
        <f>IF(VLOOKUP(EG7,スケジュール設定!$A$4:$C$375,3,FALSE)=0,"",VLOOKUP(EG7,スケジュール設定!$A$4:$C$375,3,FALSE))</f>
        <v/>
      </c>
      <c r="EI7" s="45">
        <f>EG7+1</f>
        <v>43757</v>
      </c>
      <c r="EJ7" s="47" t="str">
        <f>IF(VLOOKUP(EI7,スケジュール設定!$A$4:$C$375,3,FALSE)=0,"",VLOOKUP(EI7,スケジュール設定!$A$4:$C$375,3,FALSE))</f>
        <v/>
      </c>
      <c r="EK7" s="43">
        <f>EW6+1</f>
        <v>43779</v>
      </c>
      <c r="EL7" s="47" t="str">
        <f>IF(VLOOKUP(EK7,スケジュール設定!$A$4:$C$375,3,FALSE)=0,"",VLOOKUP(EK7,スケジュール設定!$A$4:$C$375,3,FALSE))</f>
        <v/>
      </c>
      <c r="EM7" s="43">
        <f>EK7+1</f>
        <v>43780</v>
      </c>
      <c r="EN7" s="47" t="str">
        <f>IF(VLOOKUP(EM7,スケジュール設定!$A$4:$C$375,3,FALSE)=0,"",VLOOKUP(EM7,スケジュール設定!$A$4:$C$375,3,FALSE))</f>
        <v/>
      </c>
      <c r="EO7" s="43">
        <f>EM7+1</f>
        <v>43781</v>
      </c>
      <c r="EP7" s="47" t="str">
        <f>IF(VLOOKUP(EO7,スケジュール設定!$A$4:$C$375,3,FALSE)=0,"",VLOOKUP(EO7,スケジュール設定!$A$4:$C$375,3,FALSE))</f>
        <v/>
      </c>
      <c r="EQ7" s="43">
        <f>EO7+1</f>
        <v>43782</v>
      </c>
      <c r="ER7" s="47" t="str">
        <f>IF(VLOOKUP(EQ7,スケジュール設定!$A$4:$C$375,3,FALSE)=0,"",VLOOKUP(EQ7,スケジュール設定!$A$4:$C$375,3,FALSE))</f>
        <v/>
      </c>
      <c r="ES7" s="43">
        <f>EQ7+1</f>
        <v>43783</v>
      </c>
      <c r="ET7" s="47" t="str">
        <f>IF(VLOOKUP(ES7,スケジュール設定!$A$4:$C$375,3,FALSE)=0,"",VLOOKUP(ES7,スケジュール設定!$A$4:$C$375,3,FALSE))</f>
        <v/>
      </c>
      <c r="EU7" s="43">
        <f>ES7+1</f>
        <v>43784</v>
      </c>
      <c r="EV7" s="47" t="str">
        <f>IF(VLOOKUP(EU7,スケジュール設定!$A$4:$C$375,3,FALSE)=0,"",VLOOKUP(EU7,スケジュール設定!$A$4:$C$375,3,FALSE))</f>
        <v/>
      </c>
      <c r="EW7" s="45">
        <f>EU7+1</f>
        <v>43785</v>
      </c>
      <c r="EX7" s="47" t="str">
        <f>IF(VLOOKUP(EW7,スケジュール設定!$A$4:$C$375,3,FALSE)=0,"",VLOOKUP(EW7,スケジュール設定!$A$4:$C$375,3,FALSE))</f>
        <v/>
      </c>
      <c r="EY7" s="43">
        <f>FK6+1</f>
        <v>43814</v>
      </c>
      <c r="EZ7" s="47" t="str">
        <f>IF(VLOOKUP(EY7,スケジュール設定!$A$4:$C$375,3,FALSE)=0,"",VLOOKUP(EY7,スケジュール設定!$A$4:$C$375,3,FALSE))</f>
        <v/>
      </c>
      <c r="FA7" s="43">
        <f>EY7+1</f>
        <v>43815</v>
      </c>
      <c r="FB7" s="47" t="str">
        <f>IF(VLOOKUP(FA7,スケジュール設定!$A$4:$C$375,3,FALSE)=0,"",VLOOKUP(FA7,スケジュール設定!$A$4:$C$375,3,FALSE))</f>
        <v/>
      </c>
      <c r="FC7" s="43">
        <f>FA7+1</f>
        <v>43816</v>
      </c>
      <c r="FD7" s="47" t="str">
        <f>IF(VLOOKUP(FC7,スケジュール設定!$A$4:$C$375,3,FALSE)=0,"",VLOOKUP(FC7,スケジュール設定!$A$4:$C$375,3,FALSE))</f>
        <v/>
      </c>
      <c r="FE7" s="43">
        <f>FC7+1</f>
        <v>43817</v>
      </c>
      <c r="FF7" s="47" t="str">
        <f>IF(VLOOKUP(FE7,スケジュール設定!$A$4:$C$375,3,FALSE)=0,"",VLOOKUP(FE7,スケジュール設定!$A$4:$C$375,3,FALSE))</f>
        <v/>
      </c>
      <c r="FG7" s="43">
        <f>FE7+1</f>
        <v>43818</v>
      </c>
      <c r="FH7" s="47" t="str">
        <f>IF(VLOOKUP(FG7,スケジュール設定!$A$4:$C$375,3,FALSE)=0,"",VLOOKUP(FG7,スケジュール設定!$A$4:$C$375,3,FALSE))</f>
        <v/>
      </c>
      <c r="FI7" s="43">
        <f>FG7+1</f>
        <v>43819</v>
      </c>
      <c r="FJ7" s="47" t="str">
        <f>IF(VLOOKUP(FI7,スケジュール設定!$A$4:$C$375,3,FALSE)=0,"",VLOOKUP(FI7,スケジュール設定!$A$4:$C$375,3,FALSE))</f>
        <v/>
      </c>
      <c r="FK7" s="45">
        <f>FI7+1</f>
        <v>43820</v>
      </c>
      <c r="FL7" s="47" t="str">
        <f>IF(VLOOKUP(FK7,スケジュール設定!$A$4:$C$375,3,FALSE)=0,"",VLOOKUP(FK7,スケジュール設定!$A$4:$C$375,3,FALSE))</f>
        <v/>
      </c>
    </row>
    <row r="8" spans="1:168" s="56" customFormat="1" ht="77.400000000000006" customHeight="1">
      <c r="A8" s="46">
        <f>IF(MONTH(M7+1)=A4,M7+1,"")</f>
        <v>43485</v>
      </c>
      <c r="B8" s="47" t="str">
        <f>IF(VLOOKUP(A8,スケジュール設定!$A$4:$C$375,3,FALSE)=0,"",VLOOKUP(A8,スケジュール設定!$A$4:$C$375,3,FALSE))</f>
        <v/>
      </c>
      <c r="C8" s="46">
        <f>IF(MONTH(A8+1)=A4,A8+1,"")</f>
        <v>43486</v>
      </c>
      <c r="D8" s="47" t="str">
        <f>IF(VLOOKUP(C8,スケジュール設定!$A$4:$C$375,3,FALSE)=0,"",VLOOKUP(C8,スケジュール設定!$A$4:$C$375,3,FALSE))</f>
        <v/>
      </c>
      <c r="E8" s="46">
        <f>IF(MONTH(C8+1)=A4,C8+1,"")</f>
        <v>43487</v>
      </c>
      <c r="F8" s="47" t="str">
        <f>IF(VLOOKUP(E8,スケジュール設定!$A$4:$C$375,3,FALSE)=0,"",VLOOKUP(E8,スケジュール設定!$A$4:$C$375,3,FALSE))</f>
        <v/>
      </c>
      <c r="G8" s="46">
        <f>IF(MONTH(E8+1)=A4,E8+1,"")</f>
        <v>43488</v>
      </c>
      <c r="H8" s="47" t="str">
        <f>IF(VLOOKUP(G8,スケジュール設定!$A$4:$C$375,3,FALSE)=0,"",VLOOKUP(G8,スケジュール設定!$A$4:$C$375,3,FALSE))</f>
        <v/>
      </c>
      <c r="I8" s="46">
        <f>IF(MONTH(G8+1)=A4,G8+1,"")</f>
        <v>43489</v>
      </c>
      <c r="J8" s="47" t="str">
        <f>IF(VLOOKUP(I8,スケジュール設定!$A$4:$C$375,3,FALSE)=0,"",VLOOKUP(I8,スケジュール設定!$A$4:$C$375,3,FALSE))</f>
        <v/>
      </c>
      <c r="K8" s="46">
        <f>IF(MONTH(I8+1)=A4,I8+1,"")</f>
        <v>43490</v>
      </c>
      <c r="L8" s="47" t="str">
        <f>IF(VLOOKUP(K8,スケジュール設定!$A$4:$C$375,3,FALSE)=0,"",VLOOKUP(K8,スケジュール設定!$A$4:$C$375,3,FALSE))</f>
        <v/>
      </c>
      <c r="M8" s="48">
        <f>IF(MONTH(K8+1)=A4,K8+1,"")</f>
        <v>43491</v>
      </c>
      <c r="N8" s="47" t="str">
        <f>IF(VLOOKUP(M8,スケジュール設定!$A$4:$C$375,3,FALSE)=0,"",VLOOKUP(M8,スケジュール設定!$A$4:$C$375,3,FALSE))</f>
        <v/>
      </c>
      <c r="O8" s="46">
        <f>IF(MONTH(AA7+1)=O4,AA7+1,"")</f>
        <v>43513</v>
      </c>
      <c r="P8" s="47" t="str">
        <f>IF(VLOOKUP(O8,スケジュール設定!$A$4:$C$375,3,FALSE)=0,"",VLOOKUP(O8,スケジュール設定!$A$4:$C$375,3,FALSE))</f>
        <v/>
      </c>
      <c r="Q8" s="46">
        <f>IF(MONTH(O8+1)=O4,O8+1,"")</f>
        <v>43514</v>
      </c>
      <c r="R8" s="47" t="str">
        <f>IF(VLOOKUP(Q8,スケジュール設定!$A$4:$C$375,3,FALSE)=0,"",VLOOKUP(Q8,スケジュール設定!$A$4:$C$375,3,FALSE))</f>
        <v/>
      </c>
      <c r="S8" s="46">
        <f>IF(MONTH(Q8+1)=O4,Q8+1,"")</f>
        <v>43515</v>
      </c>
      <c r="T8" s="47" t="str">
        <f>IF(VLOOKUP(S8,スケジュール設定!$A$4:$C$375,3,FALSE)=0,"",VLOOKUP(S8,スケジュール設定!$A$4:$C$375,3,FALSE))</f>
        <v/>
      </c>
      <c r="U8" s="46">
        <f>IF(MONTH(S8+1)=O4,S8+1,"")</f>
        <v>43516</v>
      </c>
      <c r="V8" s="47" t="str">
        <f>IF(VLOOKUP(U8,スケジュール設定!$A$4:$C$375,3,FALSE)=0,"",VLOOKUP(U8,スケジュール設定!$A$4:$C$375,3,FALSE))</f>
        <v/>
      </c>
      <c r="W8" s="46">
        <f>IF(MONTH(U8+1)=O4,U8+1,"")</f>
        <v>43517</v>
      </c>
      <c r="X8" s="47" t="str">
        <f>IF(VLOOKUP(W8,スケジュール設定!$A$4:$C$375,3,FALSE)=0,"",VLOOKUP(W8,スケジュール設定!$A$4:$C$375,3,FALSE))</f>
        <v/>
      </c>
      <c r="Y8" s="46">
        <f>IF(MONTH(W8+1)=O4,W8+1,"")</f>
        <v>43518</v>
      </c>
      <c r="Z8" s="47" t="str">
        <f>IF(VLOOKUP(Y8,スケジュール設定!$A$4:$C$375,3,FALSE)=0,"",VLOOKUP(Y8,スケジュール設定!$A$4:$C$375,3,FALSE))</f>
        <v/>
      </c>
      <c r="AA8" s="48">
        <f>IF(MONTH(Y8+1)=O4,Y8+1,"")</f>
        <v>43519</v>
      </c>
      <c r="AB8" s="47" t="str">
        <f>IF(VLOOKUP(AA8,スケジュール設定!$A$4:$C$375,3,FALSE)=0,"",VLOOKUP(AA8,スケジュール設定!$A$4:$C$375,3,FALSE))</f>
        <v/>
      </c>
      <c r="AC8" s="46">
        <f>IF(MONTH(AO7+1)=AC4,AO7+1,"")</f>
        <v>43541</v>
      </c>
      <c r="AD8" s="47" t="str">
        <f>IF(VLOOKUP(AC8,スケジュール設定!$A$4:$C$375,3,FALSE)=0,"",VLOOKUP(AC8,スケジュール設定!$A$4:$C$375,3,FALSE))</f>
        <v/>
      </c>
      <c r="AE8" s="46">
        <f>IF(MONTH(AC8+1)=AC4,AC8+1,"")</f>
        <v>43542</v>
      </c>
      <c r="AF8" s="47" t="str">
        <f>IF(VLOOKUP(AE8,スケジュール設定!$A$4:$C$375,3,FALSE)=0,"",VLOOKUP(AE8,スケジュール設定!$A$4:$C$375,3,FALSE))</f>
        <v/>
      </c>
      <c r="AG8" s="46">
        <f>IF(MONTH(AE8+1)=AC4,AE8+1,"")</f>
        <v>43543</v>
      </c>
      <c r="AH8" s="47" t="str">
        <f>IF(VLOOKUP(AG8,スケジュール設定!$A$4:$C$375,3,FALSE)=0,"",VLOOKUP(AG8,スケジュール設定!$A$4:$C$375,3,FALSE))</f>
        <v/>
      </c>
      <c r="AI8" s="46">
        <f>IF(MONTH(AG8+1)=AC4,AG8+1,"")</f>
        <v>43544</v>
      </c>
      <c r="AJ8" s="47" t="str">
        <f>IF(VLOOKUP(AI8,スケジュール設定!$A$4:$C$375,3,FALSE)=0,"",VLOOKUP(AI8,スケジュール設定!$A$4:$C$375,3,FALSE))</f>
        <v/>
      </c>
      <c r="AK8" s="46">
        <f>IF(MONTH(AI8+1)=AC4,AI8+1,"")</f>
        <v>43545</v>
      </c>
      <c r="AL8" s="47" t="str">
        <f>IF(VLOOKUP(AK8,スケジュール設定!$A$4:$C$375,3,FALSE)=0,"",VLOOKUP(AK8,スケジュール設定!$A$4:$C$375,3,FALSE))</f>
        <v>春分の日</v>
      </c>
      <c r="AM8" s="46">
        <f>IF(MONTH(AK8+1)=AC4,AK8+1,"")</f>
        <v>43546</v>
      </c>
      <c r="AN8" s="47" t="str">
        <f>IF(VLOOKUP(AM8,スケジュール設定!$A$4:$C$375,3,FALSE)=0,"",VLOOKUP(AM8,スケジュール設定!$A$4:$C$375,3,FALSE))</f>
        <v/>
      </c>
      <c r="AO8" s="48">
        <f>IF(MONTH(AM8+1)=AC4,AM8+1,"")</f>
        <v>43547</v>
      </c>
      <c r="AP8" s="47" t="str">
        <f>IF(VLOOKUP(AO8,スケジュール設定!$A$4:$C$375,3,FALSE)=0,"",VLOOKUP(AO8,スケジュール設定!$A$4:$C$375,3,FALSE))</f>
        <v/>
      </c>
      <c r="AQ8" s="46">
        <f>IF(MONTH(BC7+1)=AQ4,BC7+1,"")</f>
        <v>43576</v>
      </c>
      <c r="AR8" s="47" t="str">
        <f>IF(VLOOKUP(AQ8,スケジュール設定!$A$4:$C$375,3,FALSE)=0,"",VLOOKUP(AQ8,スケジュール設定!$A$4:$C$375,3,FALSE))</f>
        <v/>
      </c>
      <c r="AS8" s="46">
        <f>IF(MONTH(AQ8+1)=AQ4,AQ8+1,"")</f>
        <v>43577</v>
      </c>
      <c r="AT8" s="47" t="str">
        <f>IF(VLOOKUP(AS8,スケジュール設定!$A$4:$C$375,3,FALSE)=0,"",VLOOKUP(AS8,スケジュール設定!$A$4:$C$375,3,FALSE))</f>
        <v/>
      </c>
      <c r="AU8" s="46">
        <f>IF(MONTH(AS8+1)=AQ4,AS8+1,"")</f>
        <v>43578</v>
      </c>
      <c r="AV8" s="47" t="str">
        <f>IF(VLOOKUP(AU8,スケジュール設定!$A$4:$C$375,3,FALSE)=0,"",VLOOKUP(AU8,スケジュール設定!$A$4:$C$375,3,FALSE))</f>
        <v/>
      </c>
      <c r="AW8" s="46">
        <f>IF(MONTH(AU8+1)=AQ4,AU8+1,"")</f>
        <v>43579</v>
      </c>
      <c r="AX8" s="47" t="str">
        <f>IF(VLOOKUP(AW8,スケジュール設定!$A$4:$C$375,3,FALSE)=0,"",VLOOKUP(AW8,スケジュール設定!$A$4:$C$375,3,FALSE))</f>
        <v/>
      </c>
      <c r="AY8" s="46">
        <f>IF(MONTH(AW8+1)=AQ4,AW8+1,"")</f>
        <v>43580</v>
      </c>
      <c r="AZ8" s="47" t="str">
        <f>IF(VLOOKUP(AY8,スケジュール設定!$A$4:$C$375,3,FALSE)=0,"",VLOOKUP(AY8,スケジュール設定!$A$4:$C$375,3,FALSE))</f>
        <v/>
      </c>
      <c r="BA8" s="46">
        <f>IF(MONTH(AY8+1)=AQ4,AY8+1,"")</f>
        <v>43581</v>
      </c>
      <c r="BB8" s="47" t="str">
        <f>IF(VLOOKUP(BA8,スケジュール設定!$A$4:$C$375,3,FALSE)=0,"",VLOOKUP(BA8,スケジュール設定!$A$4:$C$375,3,FALSE))</f>
        <v/>
      </c>
      <c r="BC8" s="48">
        <f>IF(MONTH(BA8+1)=AQ4,BA8+1,"")</f>
        <v>43582</v>
      </c>
      <c r="BD8" s="47" t="str">
        <f>IF(VLOOKUP(BC8,スケジュール設定!$A$4:$C$375,3,FALSE)=0,"",VLOOKUP(BC8,スケジュール設定!$A$4:$C$375,3,FALSE))</f>
        <v/>
      </c>
      <c r="BE8" s="46">
        <f>IF(MONTH(BQ7+1)=BE4,BQ7+1,"")</f>
        <v>43604</v>
      </c>
      <c r="BF8" s="47" t="str">
        <f>IF(VLOOKUP(BE8,スケジュール設定!$A$4:$C$375,3,FALSE)=0,"",VLOOKUP(BE8,スケジュール設定!$A$4:$C$375,3,FALSE))</f>
        <v/>
      </c>
      <c r="BG8" s="46">
        <f>IF(MONTH(BE8+1)=BE4,BE8+1,"")</f>
        <v>43605</v>
      </c>
      <c r="BH8" s="47" t="str">
        <f>IF(VLOOKUP(BG8,スケジュール設定!$A$4:$C$375,3,FALSE)=0,"",VLOOKUP(BG8,スケジュール設定!$A$4:$C$375,3,FALSE))</f>
        <v/>
      </c>
      <c r="BI8" s="46">
        <f>IF(MONTH(BG8+1)=BE4,BG8+1,"")</f>
        <v>43606</v>
      </c>
      <c r="BJ8" s="47" t="str">
        <f>IF(VLOOKUP(BI8,スケジュール設定!$A$4:$C$375,3,FALSE)=0,"",VLOOKUP(BI8,スケジュール設定!$A$4:$C$375,3,FALSE))</f>
        <v/>
      </c>
      <c r="BK8" s="46">
        <f>IF(MONTH(BI8+1)=BE4,BI8+1,"")</f>
        <v>43607</v>
      </c>
      <c r="BL8" s="47" t="str">
        <f>IF(VLOOKUP(BK8,スケジュール設定!$A$4:$C$375,3,FALSE)=0,"",VLOOKUP(BK8,スケジュール設定!$A$4:$C$375,3,FALSE))</f>
        <v/>
      </c>
      <c r="BM8" s="46">
        <f>IF(MONTH(BK8+1)=BE4,BK8+1,"")</f>
        <v>43608</v>
      </c>
      <c r="BN8" s="47" t="str">
        <f>IF(VLOOKUP(BM8,スケジュール設定!$A$4:$C$375,3,FALSE)=0,"",VLOOKUP(BM8,スケジュール設定!$A$4:$C$375,3,FALSE))</f>
        <v/>
      </c>
      <c r="BO8" s="46">
        <f>IF(MONTH(BM8+1)=BE4,BM8+1,"")</f>
        <v>43609</v>
      </c>
      <c r="BP8" s="47" t="str">
        <f>IF(VLOOKUP(BO8,スケジュール設定!$A$4:$C$375,3,FALSE)=0,"",VLOOKUP(BO8,スケジュール設定!$A$4:$C$375,3,FALSE))</f>
        <v/>
      </c>
      <c r="BQ8" s="48">
        <f>IF(MONTH(BO8+1)=BE4,BO8+1,"")</f>
        <v>43610</v>
      </c>
      <c r="BR8" s="47" t="str">
        <f>IF(VLOOKUP(BQ8,スケジュール設定!$A$4:$C$375,3,FALSE)=0,"",VLOOKUP(BQ8,スケジュール設定!$A$4:$C$375,3,FALSE))</f>
        <v/>
      </c>
      <c r="BS8" s="46">
        <f>IF(MONTH(CE7+1)=BS4,CE7+1,"")</f>
        <v>43632</v>
      </c>
      <c r="BT8" s="47" t="str">
        <f>IF(VLOOKUP(BS8,スケジュール設定!$A$4:$C$375,3,FALSE)=0,"",VLOOKUP(BS8,スケジュール設定!$A$4:$C$375,3,FALSE))</f>
        <v/>
      </c>
      <c r="BU8" s="46">
        <f>IF(MONTH(BS8+1)=BS4,BS8+1,"")</f>
        <v>43633</v>
      </c>
      <c r="BV8" s="47" t="str">
        <f>IF(VLOOKUP(BU8,スケジュール設定!$A$4:$C$375,3,FALSE)=0,"",VLOOKUP(BU8,スケジュール設定!$A$4:$C$375,3,FALSE))</f>
        <v/>
      </c>
      <c r="BW8" s="46">
        <f>IF(MONTH(BU8+1)=BS4,BU8+1,"")</f>
        <v>43634</v>
      </c>
      <c r="BX8" s="47" t="str">
        <f>IF(VLOOKUP(BW8,スケジュール設定!$A$4:$C$375,3,FALSE)=0,"",VLOOKUP(BW8,スケジュール設定!$A$4:$C$375,3,FALSE))</f>
        <v/>
      </c>
      <c r="BY8" s="46">
        <f>IF(MONTH(BW8+1)=BS4,BW8+1,"")</f>
        <v>43635</v>
      </c>
      <c r="BZ8" s="47" t="str">
        <f>IF(VLOOKUP(BY8,スケジュール設定!$A$4:$C$375,3,FALSE)=0,"",VLOOKUP(BY8,スケジュール設定!$A$4:$C$375,3,FALSE))</f>
        <v/>
      </c>
      <c r="CA8" s="46">
        <f>IF(MONTH(BY8+1)=BS4,BY8+1,"")</f>
        <v>43636</v>
      </c>
      <c r="CB8" s="47" t="str">
        <f>IF(VLOOKUP(CA8,スケジュール設定!$A$4:$C$375,3,FALSE)=0,"",VLOOKUP(CA8,スケジュール設定!$A$4:$C$375,3,FALSE))</f>
        <v/>
      </c>
      <c r="CC8" s="46">
        <f>IF(MONTH(CA8+1)=BS4,CA8+1,"")</f>
        <v>43637</v>
      </c>
      <c r="CD8" s="47" t="str">
        <f>IF(VLOOKUP(CC8,スケジュール設定!$A$4:$C$375,3,FALSE)=0,"",VLOOKUP(CC8,スケジュール設定!$A$4:$C$375,3,FALSE))</f>
        <v/>
      </c>
      <c r="CE8" s="48">
        <f>IF(MONTH(CC8+1)=BS4,CC8+1,"")</f>
        <v>43638</v>
      </c>
      <c r="CF8" s="47" t="str">
        <f>IF(VLOOKUP(CE8,スケジュール設定!$A$4:$C$375,3,FALSE)=0,"",VLOOKUP(CE8,スケジュール設定!$A$4:$C$375,3,FALSE))</f>
        <v/>
      </c>
      <c r="CG8" s="46">
        <f>IF(MONTH(CS7+1)=CG4,CS7+1,"")</f>
        <v>43667</v>
      </c>
      <c r="CH8" s="47" t="str">
        <f>IF(VLOOKUP(CG8,スケジュール設定!$A$4:$C$375,3,FALSE)=0,"",VLOOKUP(CG8,スケジュール設定!$A$4:$C$375,3,FALSE))</f>
        <v/>
      </c>
      <c r="CI8" s="46">
        <f>IF(MONTH(CG8+1)=CG4,CG8+1,"")</f>
        <v>43668</v>
      </c>
      <c r="CJ8" s="47" t="str">
        <f>IF(VLOOKUP(CI8,スケジュール設定!$A$4:$C$375,3,FALSE)=0,"",VLOOKUP(CI8,スケジュール設定!$A$4:$C$375,3,FALSE))</f>
        <v/>
      </c>
      <c r="CK8" s="46">
        <f>IF(MONTH(CI8+1)=CG4,CI8+1,"")</f>
        <v>43669</v>
      </c>
      <c r="CL8" s="47" t="str">
        <f>IF(VLOOKUP(CK8,スケジュール設定!$A$4:$C$375,3,FALSE)=0,"",VLOOKUP(CK8,スケジュール設定!$A$4:$C$375,3,FALSE))</f>
        <v/>
      </c>
      <c r="CM8" s="46">
        <f>IF(MONTH(CK8+1)=CG4,CK8+1,"")</f>
        <v>43670</v>
      </c>
      <c r="CN8" s="47" t="str">
        <f>IF(VLOOKUP(CM8,スケジュール設定!$A$4:$C$375,3,FALSE)=0,"",VLOOKUP(CM8,スケジュール設定!$A$4:$C$375,3,FALSE))</f>
        <v/>
      </c>
      <c r="CO8" s="46">
        <f>IF(MONTH(CM8+1)=CG4,CM8+1,"")</f>
        <v>43671</v>
      </c>
      <c r="CP8" s="47" t="str">
        <f>IF(VLOOKUP(CO8,スケジュール設定!$A$4:$C$375,3,FALSE)=0,"",VLOOKUP(CO8,スケジュール設定!$A$4:$C$375,3,FALSE))</f>
        <v/>
      </c>
      <c r="CQ8" s="46">
        <f>IF(MONTH(CO8+1)=CG4,CO8+1,"")</f>
        <v>43672</v>
      </c>
      <c r="CR8" s="47" t="str">
        <f>IF(VLOOKUP(CQ8,スケジュール設定!$A$4:$C$375,3,FALSE)=0,"",VLOOKUP(CQ8,スケジュール設定!$A$4:$C$375,3,FALSE))</f>
        <v/>
      </c>
      <c r="CS8" s="48">
        <f>IF(MONTH(CQ8+1)=CG4,CQ8+1,"")</f>
        <v>43673</v>
      </c>
      <c r="CT8" s="47" t="str">
        <f>IF(VLOOKUP(CS8,スケジュール設定!$A$4:$C$375,3,FALSE)=0,"",VLOOKUP(CS8,スケジュール設定!$A$4:$C$375,3,FALSE))</f>
        <v/>
      </c>
      <c r="CU8" s="46">
        <f>IF(MONTH(DG7+1)=CU4,DG7+1,"")</f>
        <v>43695</v>
      </c>
      <c r="CV8" s="47" t="str">
        <f>IF(VLOOKUP(CU8,スケジュール設定!$A$4:$C$375,3,FALSE)=0,"",VLOOKUP(CU8,スケジュール設定!$A$4:$C$375,3,FALSE))</f>
        <v/>
      </c>
      <c r="CW8" s="46">
        <f>IF(MONTH(CU8+1)=CU4,CU8+1,"")</f>
        <v>43696</v>
      </c>
      <c r="CX8" s="47" t="str">
        <f>IF(VLOOKUP(CW8,スケジュール設定!$A$4:$C$375,3,FALSE)=0,"",VLOOKUP(CW8,スケジュール設定!$A$4:$C$375,3,FALSE))</f>
        <v/>
      </c>
      <c r="CY8" s="46">
        <f>IF(MONTH(CW8+1)=CU4,CW8+1,"")</f>
        <v>43697</v>
      </c>
      <c r="CZ8" s="47" t="str">
        <f>IF(VLOOKUP(CY8,スケジュール設定!$A$4:$C$375,3,FALSE)=0,"",VLOOKUP(CY8,スケジュール設定!$A$4:$C$375,3,FALSE))</f>
        <v/>
      </c>
      <c r="DA8" s="46">
        <f>IF(MONTH(CY8+1)=CU4,CY8+1,"")</f>
        <v>43698</v>
      </c>
      <c r="DB8" s="47" t="str">
        <f>IF(VLOOKUP(DA8,スケジュール設定!$A$4:$C$375,3,FALSE)=0,"",VLOOKUP(DA8,スケジュール設定!$A$4:$C$375,3,FALSE))</f>
        <v/>
      </c>
      <c r="DC8" s="46">
        <f>IF(MONTH(DA8+1)=CU4,DA8+1,"")</f>
        <v>43699</v>
      </c>
      <c r="DD8" s="47" t="str">
        <f>IF(VLOOKUP(DC8,スケジュール設定!$A$4:$C$375,3,FALSE)=0,"",VLOOKUP(DC8,スケジュール設定!$A$4:$C$375,3,FALSE))</f>
        <v/>
      </c>
      <c r="DE8" s="46">
        <f>IF(MONTH(DC8+1)=CU4,DC8+1,"")</f>
        <v>43700</v>
      </c>
      <c r="DF8" s="47" t="str">
        <f>IF(VLOOKUP(DE8,スケジュール設定!$A$4:$C$375,3,FALSE)=0,"",VLOOKUP(DE8,スケジュール設定!$A$4:$C$375,3,FALSE))</f>
        <v/>
      </c>
      <c r="DG8" s="48">
        <f>IF(MONTH(DE8+1)=CU4,DE8+1,"")</f>
        <v>43701</v>
      </c>
      <c r="DH8" s="47" t="str">
        <f>IF(VLOOKUP(DG8,スケジュール設定!$A$4:$C$375,3,FALSE)=0,"",VLOOKUP(DG8,スケジュール設定!$A$4:$C$375,3,FALSE))</f>
        <v/>
      </c>
      <c r="DI8" s="46">
        <f>IF(MONTH(DU7+1)=DI4,DU7+1,"")</f>
        <v>43730</v>
      </c>
      <c r="DJ8" s="47" t="str">
        <f>IF(VLOOKUP(DI8,スケジュール設定!$A$4:$C$375,3,FALSE)=0,"",VLOOKUP(DI8,スケジュール設定!$A$4:$C$375,3,FALSE))</f>
        <v/>
      </c>
      <c r="DK8" s="46">
        <f>IF(MONTH(DI8+1)=DI4,DI8+1,"")</f>
        <v>43731</v>
      </c>
      <c r="DL8" s="47" t="str">
        <f>IF(VLOOKUP(DK8,スケジュール設定!$A$4:$C$375,3,FALSE)=0,"",VLOOKUP(DK8,スケジュール設定!$A$4:$C$375,3,FALSE))</f>
        <v>秋分の日</v>
      </c>
      <c r="DM8" s="46">
        <f>IF(MONTH(DK8+1)=DI4,DK8+1,"")</f>
        <v>43732</v>
      </c>
      <c r="DN8" s="47" t="str">
        <f>IF(VLOOKUP(DM8,スケジュール設定!$A$4:$C$375,3,FALSE)=0,"",VLOOKUP(DM8,スケジュール設定!$A$4:$C$375,3,FALSE))</f>
        <v/>
      </c>
      <c r="DO8" s="46">
        <f>IF(MONTH(DM8+1)=DI4,DM8+1,"")</f>
        <v>43733</v>
      </c>
      <c r="DP8" s="47" t="str">
        <f>IF(VLOOKUP(DO8,スケジュール設定!$A$4:$C$375,3,FALSE)=0,"",VLOOKUP(DO8,スケジュール設定!$A$4:$C$375,3,FALSE))</f>
        <v/>
      </c>
      <c r="DQ8" s="46">
        <f>IF(MONTH(DO8+1)=DI4,DO8+1,"")</f>
        <v>43734</v>
      </c>
      <c r="DR8" s="47" t="str">
        <f>IF(VLOOKUP(DQ8,スケジュール設定!$A$4:$C$375,3,FALSE)=0,"",VLOOKUP(DQ8,スケジュール設定!$A$4:$C$375,3,FALSE))</f>
        <v/>
      </c>
      <c r="DS8" s="46">
        <f>IF(MONTH(DQ8+1)=DI4,DQ8+1,"")</f>
        <v>43735</v>
      </c>
      <c r="DT8" s="47" t="str">
        <f>IF(VLOOKUP(DS8,スケジュール設定!$A$4:$C$375,3,FALSE)=0,"",VLOOKUP(DS8,スケジュール設定!$A$4:$C$375,3,FALSE))</f>
        <v/>
      </c>
      <c r="DU8" s="48">
        <f>IF(MONTH(DS8+1)=DI4,DS8+1,"")</f>
        <v>43736</v>
      </c>
      <c r="DV8" s="47" t="str">
        <f>IF(VLOOKUP(DU8,スケジュール設定!$A$4:$C$375,3,FALSE)=0,"",VLOOKUP(DU8,スケジュール設定!$A$4:$C$375,3,FALSE))</f>
        <v/>
      </c>
      <c r="DW8" s="46">
        <f>IF(MONTH(EI7+1)=DW4,EI7+1,"")</f>
        <v>43758</v>
      </c>
      <c r="DX8" s="47" t="str">
        <f>IF(VLOOKUP(DW8,スケジュール設定!$A$4:$C$375,3,FALSE)=0,"",VLOOKUP(DW8,スケジュール設定!$A$4:$C$375,3,FALSE))</f>
        <v/>
      </c>
      <c r="DY8" s="46">
        <f>IF(MONTH(DW8+1)=DW4,DW8+1,"")</f>
        <v>43759</v>
      </c>
      <c r="DZ8" s="47" t="str">
        <f>IF(VLOOKUP(DY8,スケジュール設定!$A$4:$C$375,3,FALSE)=0,"",VLOOKUP(DY8,スケジュール設定!$A$4:$C$375,3,FALSE))</f>
        <v/>
      </c>
      <c r="EA8" s="46">
        <f>IF(MONTH(DY8+1)=DW4,DY8+1,"")</f>
        <v>43760</v>
      </c>
      <c r="EB8" s="47" t="str">
        <f>IF(VLOOKUP(EA8,スケジュール設定!$A$4:$C$375,3,FALSE)=0,"",VLOOKUP(EA8,スケジュール設定!$A$4:$C$375,3,FALSE))</f>
        <v/>
      </c>
      <c r="EC8" s="46">
        <f>IF(MONTH(EA8+1)=DW4,EA8+1,"")</f>
        <v>43761</v>
      </c>
      <c r="ED8" s="47" t="str">
        <f>IF(VLOOKUP(EC8,スケジュール設定!$A$4:$C$375,3,FALSE)=0,"",VLOOKUP(EC8,スケジュール設定!$A$4:$C$375,3,FALSE))</f>
        <v/>
      </c>
      <c r="EE8" s="46">
        <f>IF(MONTH(EC8+1)=DW4,EC8+1,"")</f>
        <v>43762</v>
      </c>
      <c r="EF8" s="47" t="str">
        <f>IF(VLOOKUP(EE8,スケジュール設定!$A$4:$C$375,3,FALSE)=0,"",VLOOKUP(EE8,スケジュール設定!$A$4:$C$375,3,FALSE))</f>
        <v/>
      </c>
      <c r="EG8" s="46">
        <f>IF(MONTH(EE8+1)=DW4,EE8+1,"")</f>
        <v>43763</v>
      </c>
      <c r="EH8" s="47" t="str">
        <f>IF(VLOOKUP(EG8,スケジュール設定!$A$4:$C$375,3,FALSE)=0,"",VLOOKUP(EG8,スケジュール設定!$A$4:$C$375,3,FALSE))</f>
        <v/>
      </c>
      <c r="EI8" s="48">
        <f>IF(MONTH(EG8+1)=DW4,EG8+1,"")</f>
        <v>43764</v>
      </c>
      <c r="EJ8" s="47" t="str">
        <f>IF(VLOOKUP(EI8,スケジュール設定!$A$4:$C$375,3,FALSE)=0,"",VLOOKUP(EI8,スケジュール設定!$A$4:$C$375,3,FALSE))</f>
        <v/>
      </c>
      <c r="EK8" s="46">
        <f>IF(MONTH(EW7+1)=EK4,EW7+1,"")</f>
        <v>43786</v>
      </c>
      <c r="EL8" s="47" t="str">
        <f>IF(VLOOKUP(EK8,スケジュール設定!$A$4:$C$375,3,FALSE)=0,"",VLOOKUP(EK8,スケジュール設定!$A$4:$C$375,3,FALSE))</f>
        <v/>
      </c>
      <c r="EM8" s="46">
        <f>IF(MONTH(EK8+1)=EK4,EK8+1,"")</f>
        <v>43787</v>
      </c>
      <c r="EN8" s="47" t="str">
        <f>IF(VLOOKUP(EM8,スケジュール設定!$A$4:$C$375,3,FALSE)=0,"",VLOOKUP(EM8,スケジュール設定!$A$4:$C$375,3,FALSE))</f>
        <v/>
      </c>
      <c r="EO8" s="46">
        <f>IF(MONTH(EM8+1)=EK4,EM8+1,"")</f>
        <v>43788</v>
      </c>
      <c r="EP8" s="47" t="str">
        <f>IF(VLOOKUP(EO8,スケジュール設定!$A$4:$C$375,3,FALSE)=0,"",VLOOKUP(EO8,スケジュール設定!$A$4:$C$375,3,FALSE))</f>
        <v/>
      </c>
      <c r="EQ8" s="46">
        <f>IF(MONTH(EO8+1)=EK4,EO8+1,"")</f>
        <v>43789</v>
      </c>
      <c r="ER8" s="47" t="str">
        <f>IF(VLOOKUP(EQ8,スケジュール設定!$A$4:$C$375,3,FALSE)=0,"",VLOOKUP(EQ8,スケジュール設定!$A$4:$C$375,3,FALSE))</f>
        <v/>
      </c>
      <c r="ES8" s="46">
        <f>IF(MONTH(EQ8+1)=EK4,EQ8+1,"")</f>
        <v>43790</v>
      </c>
      <c r="ET8" s="47" t="str">
        <f>IF(VLOOKUP(ES8,スケジュール設定!$A$4:$C$375,3,FALSE)=0,"",VLOOKUP(ES8,スケジュール設定!$A$4:$C$375,3,FALSE))</f>
        <v/>
      </c>
      <c r="EU8" s="46">
        <f>IF(MONTH(ES8+1)=EK4,ES8+1,"")</f>
        <v>43791</v>
      </c>
      <c r="EV8" s="47" t="str">
        <f>IF(VLOOKUP(EU8,スケジュール設定!$A$4:$C$375,3,FALSE)=0,"",VLOOKUP(EU8,スケジュール設定!$A$4:$C$375,3,FALSE))</f>
        <v/>
      </c>
      <c r="EW8" s="48">
        <f>IF(MONTH(EU8+1)=EK4,EU8+1,"")</f>
        <v>43792</v>
      </c>
      <c r="EX8" s="47" t="str">
        <f>IF(VLOOKUP(EW8,スケジュール設定!$A$4:$C$375,3,FALSE)=0,"",VLOOKUP(EW8,スケジュール設定!$A$4:$C$375,3,FALSE))</f>
        <v>勤労感謝の日</v>
      </c>
      <c r="EY8" s="46">
        <f>IF(MONTH(FK7+1)=EY4,FK7+1,"")</f>
        <v>43821</v>
      </c>
      <c r="EZ8" s="47" t="str">
        <f>IF(VLOOKUP(EY8,スケジュール設定!$A$4:$C$375,3,FALSE)=0,"",VLOOKUP(EY8,スケジュール設定!$A$4:$C$375,3,FALSE))</f>
        <v/>
      </c>
      <c r="FA8" s="46">
        <f>IF(MONTH(EY8+1)=EY4,EY8+1,"")</f>
        <v>43822</v>
      </c>
      <c r="FB8" s="47" t="str">
        <f>IF(VLOOKUP(FA8,スケジュール設定!$A$4:$C$375,3,FALSE)=0,"",VLOOKUP(FA8,スケジュール設定!$A$4:$C$375,3,FALSE))</f>
        <v/>
      </c>
      <c r="FC8" s="46">
        <f>IF(MONTH(FA8+1)=EY4,FA8+1,"")</f>
        <v>43823</v>
      </c>
      <c r="FD8" s="47" t="str">
        <f>IF(VLOOKUP(FC8,スケジュール設定!$A$4:$C$375,3,FALSE)=0,"",VLOOKUP(FC8,スケジュール設定!$A$4:$C$375,3,FALSE))</f>
        <v/>
      </c>
      <c r="FE8" s="46">
        <f>IF(MONTH(FC8+1)=EY4,FC8+1,"")</f>
        <v>43824</v>
      </c>
      <c r="FF8" s="47" t="str">
        <f>IF(VLOOKUP(FE8,スケジュール設定!$A$4:$C$375,3,FALSE)=0,"",VLOOKUP(FE8,スケジュール設定!$A$4:$C$375,3,FALSE))</f>
        <v/>
      </c>
      <c r="FG8" s="46">
        <f>IF(MONTH(FE8+1)=EY4,FE8+1,"")</f>
        <v>43825</v>
      </c>
      <c r="FH8" s="47" t="str">
        <f>IF(VLOOKUP(FG8,スケジュール設定!$A$4:$C$375,3,FALSE)=0,"",VLOOKUP(FG8,スケジュール設定!$A$4:$C$375,3,FALSE))</f>
        <v/>
      </c>
      <c r="FI8" s="46">
        <f>IF(MONTH(FG8+1)=EY4,FG8+1,"")</f>
        <v>43826</v>
      </c>
      <c r="FJ8" s="47" t="str">
        <f>IF(VLOOKUP(FI8,スケジュール設定!$A$4:$C$375,3,FALSE)=0,"",VLOOKUP(FI8,スケジュール設定!$A$4:$C$375,3,FALSE))</f>
        <v/>
      </c>
      <c r="FK8" s="48">
        <f>IF(MONTH(FI8+1)=EY4,FI8+1,"")</f>
        <v>43827</v>
      </c>
      <c r="FL8" s="47" t="str">
        <f>IF(VLOOKUP(FK8,スケジュール設定!$A$4:$C$375,3,FALSE)=0,"",VLOOKUP(FK8,スケジュール設定!$A$4:$C$375,3,FALSE))</f>
        <v/>
      </c>
    </row>
    <row r="9" spans="1:168" s="56" customFormat="1" ht="77.400000000000006" customHeight="1">
      <c r="A9" s="43">
        <f>IF(M8="","",IF(MONTH(M8+1)=A4,M8+1,""))</f>
        <v>43492</v>
      </c>
      <c r="B9" s="47" t="str">
        <f>IF(VLOOKUP(A9,スケジュール設定!$A$4:$C$375,3,FALSE)=0,"",VLOOKUP(A9,スケジュール設定!$A$4:$C$375,3,FALSE))</f>
        <v/>
      </c>
      <c r="C9" s="43">
        <f>IF(A9="","",IF(MONTH(A9+1)=A4,A9+1,""))</f>
        <v>43493</v>
      </c>
      <c r="D9" s="47" t="str">
        <f>IF(VLOOKUP(C9,スケジュール設定!$A$4:$C$375,3,FALSE)=0,"",VLOOKUP(C9,スケジュール設定!$A$4:$C$375,3,FALSE))</f>
        <v/>
      </c>
      <c r="E9" s="43">
        <f>IF(C9="","",IF(MONTH(C9+1)=A4,C9+1,""))</f>
        <v>43494</v>
      </c>
      <c r="F9" s="47" t="str">
        <f>IF(VLOOKUP(E9,スケジュール設定!$A$4:$C$375,3,FALSE)=0,"",VLOOKUP(E9,スケジュール設定!$A$4:$C$375,3,FALSE))</f>
        <v/>
      </c>
      <c r="G9" s="43">
        <f>IF(E9="","",IF(MONTH(E9+1)=A4,E9+1,""))</f>
        <v>43495</v>
      </c>
      <c r="H9" s="47" t="str">
        <f>IF(VLOOKUP(G9,スケジュール設定!$A$4:$C$375,3,FALSE)=0,"",VLOOKUP(G9,スケジュール設定!$A$4:$C$375,3,FALSE))</f>
        <v/>
      </c>
      <c r="I9" s="43">
        <f>IF(G9="","",IF(MONTH(G9+1)=A4,G9+1,""))</f>
        <v>43496</v>
      </c>
      <c r="J9" s="47" t="str">
        <f>IF(VLOOKUP(I9,スケジュール設定!$A$4:$C$375,3,FALSE)=0,"",VLOOKUP(I9,スケジュール設定!$A$4:$C$375,3,FALSE))</f>
        <v/>
      </c>
      <c r="K9" s="43" t="str">
        <f>IF(I9="","",IF(MONTH(I9+1)=A4,I9+1,""))</f>
        <v/>
      </c>
      <c r="L9" s="47" t="str">
        <f>IF(VLOOKUP(K9,スケジュール設定!$A$4:$C$375,3,FALSE)=0,"",VLOOKUP(K9,スケジュール設定!$A$4:$C$375,3,FALSE))</f>
        <v/>
      </c>
      <c r="M9" s="45" t="str">
        <f>IF(K9="","",IF(MONTH(K9+1)=A4,K9+1,""))</f>
        <v/>
      </c>
      <c r="N9" s="47" t="str">
        <f>IF(VLOOKUP(M9,スケジュール設定!$A$4:$C$375,3,FALSE)=0,"",VLOOKUP(M9,スケジュール設定!$A$4:$C$375,3,FALSE))</f>
        <v/>
      </c>
      <c r="O9" s="43">
        <f>IF(AA8="","",IF(MONTH(AA8+1)=O4,AA8+1,""))</f>
        <v>43520</v>
      </c>
      <c r="P9" s="47" t="str">
        <f>IF(VLOOKUP(O9,スケジュール設定!$A$4:$C$375,3,FALSE)=0,"",VLOOKUP(O9,スケジュール設定!$A$4:$C$375,3,FALSE))</f>
        <v/>
      </c>
      <c r="Q9" s="43">
        <f>IF(O9="","",IF(MONTH(O9+1)=O4,O9+1,""))</f>
        <v>43521</v>
      </c>
      <c r="R9" s="47" t="str">
        <f>IF(VLOOKUP(Q9,スケジュール設定!$A$4:$C$375,3,FALSE)=0,"",VLOOKUP(Q9,スケジュール設定!$A$4:$C$375,3,FALSE))</f>
        <v/>
      </c>
      <c r="S9" s="43">
        <f>IF(Q9="","",IF(MONTH(Q9+1)=O4,Q9+1,""))</f>
        <v>43522</v>
      </c>
      <c r="T9" s="47" t="str">
        <f>IF(VLOOKUP(S9,スケジュール設定!$A$4:$C$375,3,FALSE)=0,"",VLOOKUP(S9,スケジュール設定!$A$4:$C$375,3,FALSE))</f>
        <v/>
      </c>
      <c r="U9" s="43">
        <f>IF(S9="","",IF(MONTH(S9+1)=O4,S9+1,""))</f>
        <v>43523</v>
      </c>
      <c r="V9" s="47" t="str">
        <f>IF(VLOOKUP(U9,スケジュール設定!$A$4:$C$375,3,FALSE)=0,"",VLOOKUP(U9,スケジュール設定!$A$4:$C$375,3,FALSE))</f>
        <v/>
      </c>
      <c r="W9" s="43">
        <f>IF(U9="","",IF(MONTH(U9+1)=O4,U9+1,""))</f>
        <v>43524</v>
      </c>
      <c r="X9" s="47" t="str">
        <f>IF(VLOOKUP(W9,スケジュール設定!$A$4:$C$375,3,FALSE)=0,"",VLOOKUP(W9,スケジュール設定!$A$4:$C$375,3,FALSE))</f>
        <v/>
      </c>
      <c r="Y9" s="43" t="str">
        <f>IF(W9="","",IF(MONTH(W9+1)=O4,W9+1,""))</f>
        <v/>
      </c>
      <c r="Z9" s="47" t="str">
        <f>IF(VLOOKUP(Y9,スケジュール設定!$A$4:$C$375,3,FALSE)=0,"",VLOOKUP(Y9,スケジュール設定!$A$4:$C$375,3,FALSE))</f>
        <v/>
      </c>
      <c r="AA9" s="45" t="str">
        <f>IF(Y9="","",IF(MONTH(Y9+1)=O4,Y9+1,""))</f>
        <v/>
      </c>
      <c r="AB9" s="47" t="str">
        <f>IF(VLOOKUP(AA9,スケジュール設定!$A$4:$C$375,3,FALSE)=0,"",VLOOKUP(AA9,スケジュール設定!$A$4:$C$375,3,FALSE))</f>
        <v/>
      </c>
      <c r="AC9" s="43">
        <f>IF(AO8="","",IF(MONTH(AO8+1)=AC4,AO8+1,""))</f>
        <v>43548</v>
      </c>
      <c r="AD9" s="47" t="str">
        <f>IF(VLOOKUP(AC9,スケジュール設定!$A$4:$C$375,3,FALSE)=0,"",VLOOKUP(AC9,スケジュール設定!$A$4:$C$375,3,FALSE))</f>
        <v/>
      </c>
      <c r="AE9" s="43">
        <f>IF(AC9="","",IF(MONTH(AC9+1)=AC4,AC9+1,""))</f>
        <v>43549</v>
      </c>
      <c r="AF9" s="47" t="str">
        <f>IF(VLOOKUP(AE9,スケジュール設定!$A$4:$C$375,3,FALSE)=0,"",VLOOKUP(AE9,スケジュール設定!$A$4:$C$375,3,FALSE))</f>
        <v/>
      </c>
      <c r="AG9" s="43">
        <f>IF(AE9="","",IF(MONTH(AE9+1)=AC4,AE9+1,""))</f>
        <v>43550</v>
      </c>
      <c r="AH9" s="47" t="str">
        <f>IF(VLOOKUP(AG9,スケジュール設定!$A$4:$C$375,3,FALSE)=0,"",VLOOKUP(AG9,スケジュール設定!$A$4:$C$375,3,FALSE))</f>
        <v/>
      </c>
      <c r="AI9" s="43">
        <f>IF(AG9="","",IF(MONTH(AG9+1)=AC4,AG9+1,""))</f>
        <v>43551</v>
      </c>
      <c r="AJ9" s="47" t="str">
        <f>IF(VLOOKUP(AI9,スケジュール設定!$A$4:$C$375,3,FALSE)=0,"",VLOOKUP(AI9,スケジュール設定!$A$4:$C$375,3,FALSE))</f>
        <v/>
      </c>
      <c r="AK9" s="43">
        <f>IF(AI9="","",IF(MONTH(AI9+1)=AC4,AI9+1,""))</f>
        <v>43552</v>
      </c>
      <c r="AL9" s="47" t="str">
        <f>IF(VLOOKUP(AK9,スケジュール設定!$A$4:$C$375,3,FALSE)=0,"",VLOOKUP(AK9,スケジュール設定!$A$4:$C$375,3,FALSE))</f>
        <v/>
      </c>
      <c r="AM9" s="43">
        <f>IF(AK9="","",IF(MONTH(AK9+1)=AC4,AK9+1,""))</f>
        <v>43553</v>
      </c>
      <c r="AN9" s="47" t="str">
        <f>IF(VLOOKUP(AM9,スケジュール設定!$A$4:$C$375,3,FALSE)=0,"",VLOOKUP(AM9,スケジュール設定!$A$4:$C$375,3,FALSE))</f>
        <v/>
      </c>
      <c r="AO9" s="45">
        <f>IF(AM9="","",IF(MONTH(AM9+1)=AC4,AM9+1,""))</f>
        <v>43554</v>
      </c>
      <c r="AP9" s="47" t="str">
        <f>IF(VLOOKUP(AO9,スケジュール設定!$A$4:$C$375,3,FALSE)=0,"",VLOOKUP(AO9,スケジュール設定!$A$4:$C$375,3,FALSE))</f>
        <v/>
      </c>
      <c r="AQ9" s="43">
        <f>IF(BC8="","",IF(MONTH(BC8+1)=AQ4,BC8+1,""))</f>
        <v>43583</v>
      </c>
      <c r="AR9" s="47" t="str">
        <f>IF(VLOOKUP(AQ9,スケジュール設定!$A$4:$C$375,3,FALSE)=0,"",VLOOKUP(AQ9,スケジュール設定!$A$4:$C$375,3,FALSE))</f>
        <v/>
      </c>
      <c r="AS9" s="43">
        <f>IF(AQ9="","",IF(MONTH(AQ9+1)=AQ4,AQ9+1,""))</f>
        <v>43584</v>
      </c>
      <c r="AT9" s="47" t="str">
        <f>IF(VLOOKUP(AS9,スケジュール設定!$A$4:$C$375,3,FALSE)=0,"",VLOOKUP(AS9,スケジュール設定!$A$4:$C$375,3,FALSE))</f>
        <v>昭和の日</v>
      </c>
      <c r="AU9" s="43">
        <f>IF(AS9="","",IF(MONTH(AS9+1)=AQ4,AS9+1,""))</f>
        <v>43585</v>
      </c>
      <c r="AV9" s="47" t="str">
        <f>IF(VLOOKUP(AU9,スケジュール設定!$A$4:$C$375,3,FALSE)=0,"",VLOOKUP(AU9,スケジュール設定!$A$4:$C$375,3,FALSE))</f>
        <v>国民の休日</v>
      </c>
      <c r="AW9" s="43" t="str">
        <f>IF(AU9="","",IF(MONTH(AU9+1)=AQ4,AU9+1,""))</f>
        <v/>
      </c>
      <c r="AX9" s="47" t="str">
        <f>IF(VLOOKUP(AW9,スケジュール設定!$A$4:$C$375,3,FALSE)=0,"",VLOOKUP(AW9,スケジュール設定!$A$4:$C$375,3,FALSE))</f>
        <v/>
      </c>
      <c r="AY9" s="43" t="str">
        <f>IF(AW9="","",IF(MONTH(AW9+1)=AQ4,AW9+1,""))</f>
        <v/>
      </c>
      <c r="AZ9" s="47" t="str">
        <f>IF(VLOOKUP(AY9,スケジュール設定!$A$4:$C$375,3,FALSE)=0,"",VLOOKUP(AY9,スケジュール設定!$A$4:$C$375,3,FALSE))</f>
        <v/>
      </c>
      <c r="BA9" s="43" t="str">
        <f>IF(AY9="","",IF(MONTH(AY9+1)=AQ4,AY9+1,""))</f>
        <v/>
      </c>
      <c r="BB9" s="47" t="str">
        <f>IF(VLOOKUP(BA9,スケジュール設定!$A$4:$C$375,3,FALSE)=0,"",VLOOKUP(BA9,スケジュール設定!$A$4:$C$375,3,FALSE))</f>
        <v/>
      </c>
      <c r="BC9" s="45" t="str">
        <f>IF(BA9="","",IF(MONTH(BA9+1)=AQ4,BA9+1,""))</f>
        <v/>
      </c>
      <c r="BD9" s="47" t="str">
        <f>IF(VLOOKUP(BC9,スケジュール設定!$A$4:$C$375,3,FALSE)=0,"",VLOOKUP(BC9,スケジュール設定!$A$4:$C$375,3,FALSE))</f>
        <v/>
      </c>
      <c r="BE9" s="43">
        <f>IF(BQ8="","",IF(MONTH(BQ8+1)=BE4,BQ8+1,""))</f>
        <v>43611</v>
      </c>
      <c r="BF9" s="47" t="str">
        <f>IF(VLOOKUP(BE9,スケジュール設定!$A$4:$C$375,3,FALSE)=0,"",VLOOKUP(BE9,スケジュール設定!$A$4:$C$375,3,FALSE))</f>
        <v/>
      </c>
      <c r="BG9" s="43">
        <f>IF(BE9="","",IF(MONTH(BE9+1)=BE4,BE9+1,""))</f>
        <v>43612</v>
      </c>
      <c r="BH9" s="47" t="str">
        <f>IF(VLOOKUP(BG9,スケジュール設定!$A$4:$C$375,3,FALSE)=0,"",VLOOKUP(BG9,スケジュール設定!$A$4:$C$375,3,FALSE))</f>
        <v/>
      </c>
      <c r="BI9" s="43">
        <f>IF(BG9="","",IF(MONTH(BG9+1)=BE4,BG9+1,""))</f>
        <v>43613</v>
      </c>
      <c r="BJ9" s="47" t="str">
        <f>IF(VLOOKUP(BI9,スケジュール設定!$A$4:$C$375,3,FALSE)=0,"",VLOOKUP(BI9,スケジュール設定!$A$4:$C$375,3,FALSE))</f>
        <v/>
      </c>
      <c r="BK9" s="43">
        <f>IF(BI9="","",IF(MONTH(BI9+1)=BE4,BI9+1,""))</f>
        <v>43614</v>
      </c>
      <c r="BL9" s="47" t="str">
        <f>IF(VLOOKUP(BK9,スケジュール設定!$A$4:$C$375,3,FALSE)=0,"",VLOOKUP(BK9,スケジュール設定!$A$4:$C$375,3,FALSE))</f>
        <v/>
      </c>
      <c r="BM9" s="43">
        <f>IF(BK9="","",IF(MONTH(BK9+1)=BE4,BK9+1,""))</f>
        <v>43615</v>
      </c>
      <c r="BN9" s="47" t="str">
        <f>IF(VLOOKUP(BM9,スケジュール設定!$A$4:$C$375,3,FALSE)=0,"",VLOOKUP(BM9,スケジュール設定!$A$4:$C$375,3,FALSE))</f>
        <v/>
      </c>
      <c r="BO9" s="43">
        <f>IF(BM9="","",IF(MONTH(BM9+1)=BE4,BM9+1,""))</f>
        <v>43616</v>
      </c>
      <c r="BP9" s="47" t="str">
        <f>IF(VLOOKUP(BO9,スケジュール設定!$A$4:$C$375,3,FALSE)=0,"",VLOOKUP(BO9,スケジュール設定!$A$4:$C$375,3,FALSE))</f>
        <v/>
      </c>
      <c r="BQ9" s="45" t="str">
        <f>IF(BO9="","",IF(MONTH(BO9+1)=BE4,BO9+1,""))</f>
        <v/>
      </c>
      <c r="BR9" s="47" t="str">
        <f>IF(VLOOKUP(BQ9,スケジュール設定!$A$4:$C$375,3,FALSE)=0,"",VLOOKUP(BQ9,スケジュール設定!$A$4:$C$375,3,FALSE))</f>
        <v/>
      </c>
      <c r="BS9" s="43">
        <f>IF(CE8="","",IF(MONTH(CE8+1)=BS4,CE8+1,""))</f>
        <v>43639</v>
      </c>
      <c r="BT9" s="47" t="str">
        <f>IF(VLOOKUP(BS9,スケジュール設定!$A$4:$C$375,3,FALSE)=0,"",VLOOKUP(BS9,スケジュール設定!$A$4:$C$375,3,FALSE))</f>
        <v/>
      </c>
      <c r="BU9" s="43">
        <f>IF(BS9="","",IF(MONTH(BS9+1)=BS4,BS9+1,""))</f>
        <v>43640</v>
      </c>
      <c r="BV9" s="47" t="str">
        <f>IF(VLOOKUP(BU9,スケジュール設定!$A$4:$C$375,3,FALSE)=0,"",VLOOKUP(BU9,スケジュール設定!$A$4:$C$375,3,FALSE))</f>
        <v/>
      </c>
      <c r="BW9" s="43">
        <f>IF(BU9="","",IF(MONTH(BU9+1)=BS4,BU9+1,""))</f>
        <v>43641</v>
      </c>
      <c r="BX9" s="47" t="str">
        <f>IF(VLOOKUP(BW9,スケジュール設定!$A$4:$C$375,3,FALSE)=0,"",VLOOKUP(BW9,スケジュール設定!$A$4:$C$375,3,FALSE))</f>
        <v/>
      </c>
      <c r="BY9" s="43">
        <f>IF(BW9="","",IF(MONTH(BW9+1)=BS4,BW9+1,""))</f>
        <v>43642</v>
      </c>
      <c r="BZ9" s="47" t="str">
        <f>IF(VLOOKUP(BY9,スケジュール設定!$A$4:$C$375,3,FALSE)=0,"",VLOOKUP(BY9,スケジュール設定!$A$4:$C$375,3,FALSE))</f>
        <v/>
      </c>
      <c r="CA9" s="43">
        <f>IF(BY9="","",IF(MONTH(BY9+1)=BS4,BY9+1,""))</f>
        <v>43643</v>
      </c>
      <c r="CB9" s="47" t="str">
        <f>IF(VLOOKUP(CA9,スケジュール設定!$A$4:$C$375,3,FALSE)=0,"",VLOOKUP(CA9,スケジュール設定!$A$4:$C$375,3,FALSE))</f>
        <v/>
      </c>
      <c r="CC9" s="43">
        <f>IF(CA9="","",IF(MONTH(CA9+1)=BS4,CA9+1,""))</f>
        <v>43644</v>
      </c>
      <c r="CD9" s="47" t="str">
        <f>IF(VLOOKUP(CC9,スケジュール設定!$A$4:$C$375,3,FALSE)=0,"",VLOOKUP(CC9,スケジュール設定!$A$4:$C$375,3,FALSE))</f>
        <v/>
      </c>
      <c r="CE9" s="45">
        <f>IF(CC9="","",IF(MONTH(CC9+1)=BS4,CC9+1,""))</f>
        <v>43645</v>
      </c>
      <c r="CF9" s="47" t="str">
        <f>IF(VLOOKUP(CE9,スケジュール設定!$A$4:$C$375,3,FALSE)=0,"",VLOOKUP(CE9,スケジュール設定!$A$4:$C$375,3,FALSE))</f>
        <v/>
      </c>
      <c r="CG9" s="43">
        <f>IF(CS8="","",IF(MONTH(CS8+1)=CG4,CS8+1,""))</f>
        <v>43674</v>
      </c>
      <c r="CH9" s="47" t="str">
        <f>IF(VLOOKUP(CG9,スケジュール設定!$A$4:$C$375,3,FALSE)=0,"",VLOOKUP(CG9,スケジュール設定!$A$4:$C$375,3,FALSE))</f>
        <v/>
      </c>
      <c r="CI9" s="43">
        <f>IF(CG9="","",IF(MONTH(CG9+1)=CG4,CG9+1,""))</f>
        <v>43675</v>
      </c>
      <c r="CJ9" s="47" t="str">
        <f>IF(VLOOKUP(CI9,スケジュール設定!$A$4:$C$375,3,FALSE)=0,"",VLOOKUP(CI9,スケジュール設定!$A$4:$C$375,3,FALSE))</f>
        <v/>
      </c>
      <c r="CK9" s="43">
        <f>IF(CI9="","",IF(MONTH(CI9+1)=CG4,CI9+1,""))</f>
        <v>43676</v>
      </c>
      <c r="CL9" s="47" t="str">
        <f>IF(VLOOKUP(CK9,スケジュール設定!$A$4:$C$375,3,FALSE)=0,"",VLOOKUP(CK9,スケジュール設定!$A$4:$C$375,3,FALSE))</f>
        <v/>
      </c>
      <c r="CM9" s="43">
        <f>IF(CK9="","",IF(MONTH(CK9+1)=CG4,CK9+1,""))</f>
        <v>43677</v>
      </c>
      <c r="CN9" s="47" t="str">
        <f>IF(VLOOKUP(CM9,スケジュール設定!$A$4:$C$375,3,FALSE)=0,"",VLOOKUP(CM9,スケジュール設定!$A$4:$C$375,3,FALSE))</f>
        <v/>
      </c>
      <c r="CO9" s="43" t="str">
        <f>IF(CM9="","",IF(MONTH(CM9+1)=CG4,CM9+1,""))</f>
        <v/>
      </c>
      <c r="CP9" s="47" t="str">
        <f>IF(VLOOKUP(CO9,スケジュール設定!$A$4:$C$375,3,FALSE)=0,"",VLOOKUP(CO9,スケジュール設定!$A$4:$C$375,3,FALSE))</f>
        <v/>
      </c>
      <c r="CQ9" s="43" t="str">
        <f>IF(CO9="","",IF(MONTH(CO9+1)=CG4,CO9+1,""))</f>
        <v/>
      </c>
      <c r="CR9" s="47" t="str">
        <f>IF(VLOOKUP(CQ9,スケジュール設定!$A$4:$C$375,3,FALSE)=0,"",VLOOKUP(CQ9,スケジュール設定!$A$4:$C$375,3,FALSE))</f>
        <v/>
      </c>
      <c r="CS9" s="45" t="str">
        <f>IF(CQ9="","",IF(MONTH(CQ9+1)=CG4,CQ9+1,""))</f>
        <v/>
      </c>
      <c r="CT9" s="47" t="str">
        <f>IF(VLOOKUP(CS9,スケジュール設定!$A$4:$C$375,3,FALSE)=0,"",VLOOKUP(CS9,スケジュール設定!$A$4:$C$375,3,FALSE))</f>
        <v/>
      </c>
      <c r="CU9" s="43">
        <f>IF(DG8="","",IF(MONTH(DG8+1)=CU4,DG8+1,""))</f>
        <v>43702</v>
      </c>
      <c r="CV9" s="47" t="str">
        <f>IF(VLOOKUP(CU9,スケジュール設定!$A$4:$C$375,3,FALSE)=0,"",VLOOKUP(CU9,スケジュール設定!$A$4:$C$375,3,FALSE))</f>
        <v/>
      </c>
      <c r="CW9" s="43">
        <f>IF(CU9="","",IF(MONTH(CU9+1)=CU4,CU9+1,""))</f>
        <v>43703</v>
      </c>
      <c r="CX9" s="47" t="str">
        <f>IF(VLOOKUP(CW9,スケジュール設定!$A$4:$C$375,3,FALSE)=0,"",VLOOKUP(CW9,スケジュール設定!$A$4:$C$375,3,FALSE))</f>
        <v/>
      </c>
      <c r="CY9" s="43">
        <f>IF(CW9="","",IF(MONTH(CW9+1)=CU4,CW9+1,""))</f>
        <v>43704</v>
      </c>
      <c r="CZ9" s="47" t="str">
        <f>IF(VLOOKUP(CY9,スケジュール設定!$A$4:$C$375,3,FALSE)=0,"",VLOOKUP(CY9,スケジュール設定!$A$4:$C$375,3,FALSE))</f>
        <v/>
      </c>
      <c r="DA9" s="43">
        <f>IF(CY9="","",IF(MONTH(CY9+1)=CU4,CY9+1,""))</f>
        <v>43705</v>
      </c>
      <c r="DB9" s="47" t="str">
        <f>IF(VLOOKUP(DA9,スケジュール設定!$A$4:$C$375,3,FALSE)=0,"",VLOOKUP(DA9,スケジュール設定!$A$4:$C$375,3,FALSE))</f>
        <v/>
      </c>
      <c r="DC9" s="43">
        <f>IF(DA9="","",IF(MONTH(DA9+1)=CU4,DA9+1,""))</f>
        <v>43706</v>
      </c>
      <c r="DD9" s="47" t="str">
        <f>IF(VLOOKUP(DC9,スケジュール設定!$A$4:$C$375,3,FALSE)=0,"",VLOOKUP(DC9,スケジュール設定!$A$4:$C$375,3,FALSE))</f>
        <v/>
      </c>
      <c r="DE9" s="43">
        <f>IF(DC9="","",IF(MONTH(DC9+1)=CU4,DC9+1,""))</f>
        <v>43707</v>
      </c>
      <c r="DF9" s="47" t="str">
        <f>IF(VLOOKUP(DE9,スケジュール設定!$A$4:$C$375,3,FALSE)=0,"",VLOOKUP(DE9,スケジュール設定!$A$4:$C$375,3,FALSE))</f>
        <v/>
      </c>
      <c r="DG9" s="45">
        <f>IF(DE9="","",IF(MONTH(DE9+1)=CU4,DE9+1,""))</f>
        <v>43708</v>
      </c>
      <c r="DH9" s="47" t="str">
        <f>IF(VLOOKUP(DG9,スケジュール設定!$A$4:$C$375,3,FALSE)=0,"",VLOOKUP(DG9,スケジュール設定!$A$4:$C$375,3,FALSE))</f>
        <v/>
      </c>
      <c r="DI9" s="43">
        <f>IF(DU8="","",IF(MONTH(DU8+1)=DI4,DU8+1,""))</f>
        <v>43737</v>
      </c>
      <c r="DJ9" s="47" t="str">
        <f>IF(VLOOKUP(DI9,スケジュール設定!$A$4:$C$375,3,FALSE)=0,"",VLOOKUP(DI9,スケジュール設定!$A$4:$C$375,3,FALSE))</f>
        <v/>
      </c>
      <c r="DK9" s="43">
        <f>IF(DI9="","",IF(MONTH(DI9+1)=DI4,DI9+1,""))</f>
        <v>43738</v>
      </c>
      <c r="DL9" s="47" t="str">
        <f>IF(VLOOKUP(DK9,スケジュール設定!$A$4:$C$375,3,FALSE)=0,"",VLOOKUP(DK9,スケジュール設定!$A$4:$C$375,3,FALSE))</f>
        <v/>
      </c>
      <c r="DM9" s="43" t="str">
        <f>IF(DK9="","",IF(MONTH(DK9+1)=DI4,DK9+1,""))</f>
        <v/>
      </c>
      <c r="DN9" s="47" t="str">
        <f>IF(VLOOKUP(DM9,スケジュール設定!$A$4:$C$375,3,FALSE)=0,"",VLOOKUP(DM9,スケジュール設定!$A$4:$C$375,3,FALSE))</f>
        <v/>
      </c>
      <c r="DO9" s="43" t="str">
        <f>IF(DM9="","",IF(MONTH(DM9+1)=DI4,DM9+1,""))</f>
        <v/>
      </c>
      <c r="DP9" s="47" t="str">
        <f>IF(VLOOKUP(DO9,スケジュール設定!$A$4:$C$375,3,FALSE)=0,"",VLOOKUP(DO9,スケジュール設定!$A$4:$C$375,3,FALSE))</f>
        <v/>
      </c>
      <c r="DQ9" s="43" t="str">
        <f>IF(DO9="","",IF(MONTH(DO9+1)=DI4,DO9+1,""))</f>
        <v/>
      </c>
      <c r="DR9" s="47" t="str">
        <f>IF(VLOOKUP(DQ9,スケジュール設定!$A$4:$C$375,3,FALSE)=0,"",VLOOKUP(DQ9,スケジュール設定!$A$4:$C$375,3,FALSE))</f>
        <v/>
      </c>
      <c r="DS9" s="43" t="str">
        <f>IF(DQ9="","",IF(MONTH(DQ9+1)=DI4,DQ9+1,""))</f>
        <v/>
      </c>
      <c r="DT9" s="47" t="str">
        <f>IF(VLOOKUP(DS9,スケジュール設定!$A$4:$C$375,3,FALSE)=0,"",VLOOKUP(DS9,スケジュール設定!$A$4:$C$375,3,FALSE))</f>
        <v/>
      </c>
      <c r="DU9" s="45" t="str">
        <f>IF(DS9="","",IF(MONTH(DS9+1)=DI4,DS9+1,""))</f>
        <v/>
      </c>
      <c r="DV9" s="47" t="str">
        <f>IF(VLOOKUP(DU9,スケジュール設定!$A$4:$C$375,3,FALSE)=0,"",VLOOKUP(DU9,スケジュール設定!$A$4:$C$375,3,FALSE))</f>
        <v/>
      </c>
      <c r="DW9" s="43">
        <f>IF(EI8="","",IF(MONTH(EI8+1)=DW4,EI8+1,""))</f>
        <v>43765</v>
      </c>
      <c r="DX9" s="47" t="str">
        <f>IF(VLOOKUP(DW9,スケジュール設定!$A$4:$C$375,3,FALSE)=0,"",VLOOKUP(DW9,スケジュール設定!$A$4:$C$375,3,FALSE))</f>
        <v/>
      </c>
      <c r="DY9" s="43">
        <f>IF(DW9="","",IF(MONTH(DW9+1)=DW4,DW9+1,""))</f>
        <v>43766</v>
      </c>
      <c r="DZ9" s="47" t="str">
        <f>IF(VLOOKUP(DY9,スケジュール設定!$A$4:$C$375,3,FALSE)=0,"",VLOOKUP(DY9,スケジュール設定!$A$4:$C$375,3,FALSE))</f>
        <v/>
      </c>
      <c r="EA9" s="43">
        <f>IF(DY9="","",IF(MONTH(DY9+1)=DW4,DY9+1,""))</f>
        <v>43767</v>
      </c>
      <c r="EB9" s="47" t="str">
        <f>IF(VLOOKUP(EA9,スケジュール設定!$A$4:$C$375,3,FALSE)=0,"",VLOOKUP(EA9,スケジュール設定!$A$4:$C$375,3,FALSE))</f>
        <v/>
      </c>
      <c r="EC9" s="43">
        <f>IF(EA9="","",IF(MONTH(EA9+1)=DW4,EA9+1,""))</f>
        <v>43768</v>
      </c>
      <c r="ED9" s="47" t="str">
        <f>IF(VLOOKUP(EC9,スケジュール設定!$A$4:$C$375,3,FALSE)=0,"",VLOOKUP(EC9,スケジュール設定!$A$4:$C$375,3,FALSE))</f>
        <v/>
      </c>
      <c r="EE9" s="43">
        <f>IF(EC9="","",IF(MONTH(EC9+1)=DW4,EC9+1,""))</f>
        <v>43769</v>
      </c>
      <c r="EF9" s="47" t="str">
        <f>IF(VLOOKUP(EE9,スケジュール設定!$A$4:$C$375,3,FALSE)=0,"",VLOOKUP(EE9,スケジュール設定!$A$4:$C$375,3,FALSE))</f>
        <v/>
      </c>
      <c r="EG9" s="43" t="str">
        <f>IF(EE9="","",IF(MONTH(EE9+1)=DW4,EE9+1,""))</f>
        <v/>
      </c>
      <c r="EH9" s="47" t="str">
        <f>IF(VLOOKUP(EG9,スケジュール設定!$A$4:$C$375,3,FALSE)=0,"",VLOOKUP(EG9,スケジュール設定!$A$4:$C$375,3,FALSE))</f>
        <v/>
      </c>
      <c r="EI9" s="45" t="str">
        <f>IF(EG9="","",IF(MONTH(EG9+1)=DW4,EG9+1,""))</f>
        <v/>
      </c>
      <c r="EJ9" s="47" t="str">
        <f>IF(VLOOKUP(EI9,スケジュール設定!$A$4:$C$375,3,FALSE)=0,"",VLOOKUP(EI9,スケジュール設定!$A$4:$C$375,3,FALSE))</f>
        <v/>
      </c>
      <c r="EK9" s="43">
        <f>IF(EW8="","",IF(MONTH(EW8+1)=EK4,EW8+1,""))</f>
        <v>43793</v>
      </c>
      <c r="EL9" s="47" t="str">
        <f>IF(VLOOKUP(EK9,スケジュール設定!$A$4:$C$375,3,FALSE)=0,"",VLOOKUP(EK9,スケジュール設定!$A$4:$C$375,3,FALSE))</f>
        <v/>
      </c>
      <c r="EM9" s="43">
        <f>IF(EK9="","",IF(MONTH(EK9+1)=EK4,EK9+1,""))</f>
        <v>43794</v>
      </c>
      <c r="EN9" s="47" t="str">
        <f>IF(VLOOKUP(EM9,スケジュール設定!$A$4:$C$375,3,FALSE)=0,"",VLOOKUP(EM9,スケジュール設定!$A$4:$C$375,3,FALSE))</f>
        <v/>
      </c>
      <c r="EO9" s="43">
        <f>IF(EM9="","",IF(MONTH(EM9+1)=EK4,EM9+1,""))</f>
        <v>43795</v>
      </c>
      <c r="EP9" s="47" t="str">
        <f>IF(VLOOKUP(EO9,スケジュール設定!$A$4:$C$375,3,FALSE)=0,"",VLOOKUP(EO9,スケジュール設定!$A$4:$C$375,3,FALSE))</f>
        <v/>
      </c>
      <c r="EQ9" s="43">
        <f>IF(EO9="","",IF(MONTH(EO9+1)=EK4,EO9+1,""))</f>
        <v>43796</v>
      </c>
      <c r="ER9" s="47" t="str">
        <f>IF(VLOOKUP(EQ9,スケジュール設定!$A$4:$C$375,3,FALSE)=0,"",VLOOKUP(EQ9,スケジュール設定!$A$4:$C$375,3,FALSE))</f>
        <v/>
      </c>
      <c r="ES9" s="43">
        <f>IF(EQ9="","",IF(MONTH(EQ9+1)=EK4,EQ9+1,""))</f>
        <v>43797</v>
      </c>
      <c r="ET9" s="47" t="str">
        <f>IF(VLOOKUP(ES9,スケジュール設定!$A$4:$C$375,3,FALSE)=0,"",VLOOKUP(ES9,スケジュール設定!$A$4:$C$375,3,FALSE))</f>
        <v/>
      </c>
      <c r="EU9" s="43">
        <f>IF(ES9="","",IF(MONTH(ES9+1)=EK4,ES9+1,""))</f>
        <v>43798</v>
      </c>
      <c r="EV9" s="47" t="str">
        <f>IF(VLOOKUP(EU9,スケジュール設定!$A$4:$C$375,3,FALSE)=0,"",VLOOKUP(EU9,スケジュール設定!$A$4:$C$375,3,FALSE))</f>
        <v/>
      </c>
      <c r="EW9" s="45">
        <f>IF(EU9="","",IF(MONTH(EU9+1)=EK4,EU9+1,""))</f>
        <v>43799</v>
      </c>
      <c r="EX9" s="47" t="str">
        <f>IF(VLOOKUP(EW9,スケジュール設定!$A$4:$C$375,3,FALSE)=0,"",VLOOKUP(EW9,スケジュール設定!$A$4:$C$375,3,FALSE))</f>
        <v/>
      </c>
      <c r="EY9" s="43">
        <f>IF(FK8="","",IF(MONTH(FK8+1)=EY4,FK8+1,""))</f>
        <v>43828</v>
      </c>
      <c r="EZ9" s="47" t="str">
        <f>IF(VLOOKUP(EY9,スケジュール設定!$A$4:$C$375,3,FALSE)=0,"",VLOOKUP(EY9,スケジュール設定!$A$4:$C$375,3,FALSE))</f>
        <v/>
      </c>
      <c r="FA9" s="43">
        <f>IF(EY9="","",IF(MONTH(EY9+1)=EY4,EY9+1,""))</f>
        <v>43829</v>
      </c>
      <c r="FB9" s="47" t="str">
        <f>IF(VLOOKUP(FA9,スケジュール設定!$A$4:$C$375,3,FALSE)=0,"",VLOOKUP(FA9,スケジュール設定!$A$4:$C$375,3,FALSE))</f>
        <v/>
      </c>
      <c r="FC9" s="43">
        <f>IF(FA9="","",IF(MONTH(FA9+1)=EY4,FA9+1,""))</f>
        <v>43830</v>
      </c>
      <c r="FD9" s="47" t="str">
        <f>IF(VLOOKUP(FC9,スケジュール設定!$A$4:$C$375,3,FALSE)=0,"",VLOOKUP(FC9,スケジュール設定!$A$4:$C$375,3,FALSE))</f>
        <v/>
      </c>
      <c r="FE9" s="43" t="str">
        <f>IF(FC9="","",IF(MONTH(FC9+1)=EY4,FC9+1,""))</f>
        <v/>
      </c>
      <c r="FF9" s="47" t="str">
        <f>IF(VLOOKUP(FE9,スケジュール設定!$A$4:$C$375,3,FALSE)=0,"",VLOOKUP(FE9,スケジュール設定!$A$4:$C$375,3,FALSE))</f>
        <v/>
      </c>
      <c r="FG9" s="43" t="str">
        <f>IF(FE9="","",IF(MONTH(FE9+1)=EY4,FE9+1,""))</f>
        <v/>
      </c>
      <c r="FH9" s="47" t="str">
        <f>IF(VLOOKUP(FG9,スケジュール設定!$A$4:$C$375,3,FALSE)=0,"",VLOOKUP(FG9,スケジュール設定!$A$4:$C$375,3,FALSE))</f>
        <v/>
      </c>
      <c r="FI9" s="43" t="str">
        <f>IF(FG9="","",IF(MONTH(FG9+1)=EY4,FG9+1,""))</f>
        <v/>
      </c>
      <c r="FJ9" s="47" t="str">
        <f>IF(VLOOKUP(FI9,スケジュール設定!$A$4:$C$375,3,FALSE)=0,"",VLOOKUP(FI9,スケジュール設定!$A$4:$C$375,3,FALSE))</f>
        <v/>
      </c>
      <c r="FK9" s="45" t="str">
        <f>IF(FI9="","",IF(MONTH(FI9+1)=EY4,FI9+1,""))</f>
        <v/>
      </c>
      <c r="FL9" s="47" t="str">
        <f>IF(VLOOKUP(FK9,スケジュール設定!$A$4:$C$375,3,FALSE)=0,"",VLOOKUP(FK9,スケジュール設定!$A$4:$C$375,3,FALSE))</f>
        <v/>
      </c>
    </row>
    <row r="10" spans="1:168" s="56" customFormat="1" ht="77.400000000000006" customHeight="1">
      <c r="A10" s="46" t="str">
        <f>IF(M9="","",IF(MONTH(M9+1)=A4,M9+1,""))</f>
        <v/>
      </c>
      <c r="B10" s="47" t="str">
        <f>IF(VLOOKUP(A10,スケジュール設定!$A$4:$C$375,3,FALSE)=0,"",VLOOKUP(A10,スケジュール設定!$A$4:$C$375,3,FALSE))</f>
        <v/>
      </c>
      <c r="C10" s="46" t="str">
        <f>IF(A10="","",IF(MONTH(A10+1)=A4,A10+1,""))</f>
        <v/>
      </c>
      <c r="D10" s="47" t="str">
        <f>IF(VLOOKUP(C10,スケジュール設定!$A$4:$C$375,3,FALSE)=0,"",VLOOKUP(C10,スケジュール設定!$A$4:$C$375,3,FALSE))</f>
        <v/>
      </c>
      <c r="E10" s="46" t="str">
        <f>IF(C10="","",IF(MONTH(C10+1)=A4,C10+1,""))</f>
        <v/>
      </c>
      <c r="F10" s="47" t="str">
        <f>IF(VLOOKUP(E10,スケジュール設定!$A$4:$C$375,3,FALSE)=0,"",VLOOKUP(E10,スケジュール設定!$A$4:$C$375,3,FALSE))</f>
        <v/>
      </c>
      <c r="G10" s="46" t="str">
        <f>IF(E10="","",IF(MONTH(E10+1)=A4,E10+1,""))</f>
        <v/>
      </c>
      <c r="H10" s="47" t="str">
        <f>IF(VLOOKUP(G10,スケジュール設定!$A$4:$C$375,3,FALSE)=0,"",VLOOKUP(G10,スケジュール設定!$A$4:$C$375,3,FALSE))</f>
        <v/>
      </c>
      <c r="I10" s="46" t="str">
        <f>IF(G10="","",IF(MONTH(G10+1)=A4,G10+1,""))</f>
        <v/>
      </c>
      <c r="J10" s="47" t="str">
        <f>IF(VLOOKUP(I10,スケジュール設定!$A$4:$C$375,3,FALSE)=0,"",VLOOKUP(I10,スケジュール設定!$A$4:$C$375,3,FALSE))</f>
        <v/>
      </c>
      <c r="K10" s="46" t="str">
        <f>IF(I10="","",IF(MONTH(I10+1)=A4,I10+1,""))</f>
        <v/>
      </c>
      <c r="L10" s="47" t="str">
        <f>IF(VLOOKUP(K10,スケジュール設定!$A$4:$C$375,3,FALSE)=0,"",VLOOKUP(K10,スケジュール設定!$A$4:$C$375,3,FALSE))</f>
        <v/>
      </c>
      <c r="M10" s="48" t="str">
        <f>IF(K10="","",IF(MONTH(K10+1)=A4,K10+1,""))</f>
        <v/>
      </c>
      <c r="N10" s="47" t="str">
        <f>IF(VLOOKUP(M10,スケジュール設定!$A$4:$C$375,3,FALSE)=0,"",VLOOKUP(M10,スケジュール設定!$A$4:$C$375,3,FALSE))</f>
        <v/>
      </c>
      <c r="O10" s="46" t="str">
        <f>IF(AA9="","",IF(MONTH(AA9+1)=O4,AA9+1,""))</f>
        <v/>
      </c>
      <c r="P10" s="47" t="str">
        <f>IF(VLOOKUP(O10,スケジュール設定!$A$4:$C$375,3,FALSE)=0,"",VLOOKUP(O10,スケジュール設定!$A$4:$C$375,3,FALSE))</f>
        <v/>
      </c>
      <c r="Q10" s="46" t="str">
        <f>IF(O10="","",IF(MONTH(O10+1)=O4,O10+1,""))</f>
        <v/>
      </c>
      <c r="R10" s="47" t="str">
        <f>IF(VLOOKUP(Q10,スケジュール設定!$A$4:$C$375,3,FALSE)=0,"",VLOOKUP(Q10,スケジュール設定!$A$4:$C$375,3,FALSE))</f>
        <v/>
      </c>
      <c r="S10" s="46" t="str">
        <f>IF(Q10="","",IF(MONTH(Q10+1)=O4,Q10+1,""))</f>
        <v/>
      </c>
      <c r="T10" s="47" t="str">
        <f>IF(VLOOKUP(S10,スケジュール設定!$A$4:$C$375,3,FALSE)=0,"",VLOOKUP(S10,スケジュール設定!$A$4:$C$375,3,FALSE))</f>
        <v/>
      </c>
      <c r="U10" s="46" t="str">
        <f>IF(S10="","",IF(MONTH(S10+1)=O4,S10+1,""))</f>
        <v/>
      </c>
      <c r="V10" s="47" t="str">
        <f>IF(VLOOKUP(U10,スケジュール設定!$A$4:$C$375,3,FALSE)=0,"",VLOOKUP(U10,スケジュール設定!$A$4:$C$375,3,FALSE))</f>
        <v/>
      </c>
      <c r="W10" s="46" t="str">
        <f>IF(U10="","",IF(MONTH(U10+1)=O4,U10+1,""))</f>
        <v/>
      </c>
      <c r="X10" s="47" t="str">
        <f>IF(VLOOKUP(W10,スケジュール設定!$A$4:$C$375,3,FALSE)=0,"",VLOOKUP(W10,スケジュール設定!$A$4:$C$375,3,FALSE))</f>
        <v/>
      </c>
      <c r="Y10" s="46" t="str">
        <f>IF(W10="","",IF(MONTH(W10+1)=O4,W10+1,""))</f>
        <v/>
      </c>
      <c r="Z10" s="47" t="str">
        <f>IF(VLOOKUP(Y10,スケジュール設定!$A$4:$C$375,3,FALSE)=0,"",VLOOKUP(Y10,スケジュール設定!$A$4:$C$375,3,FALSE))</f>
        <v/>
      </c>
      <c r="AA10" s="48" t="str">
        <f>IF(Y10="","",IF(MONTH(Y10+1)=O4,Y10+1,""))</f>
        <v/>
      </c>
      <c r="AB10" s="47" t="str">
        <f>IF(VLOOKUP(AA10,スケジュール設定!$A$4:$C$375,3,FALSE)=0,"",VLOOKUP(AA10,スケジュール設定!$A$4:$C$375,3,FALSE))</f>
        <v/>
      </c>
      <c r="AC10" s="46">
        <f>IF(AO9="","",IF(MONTH(AO9+1)=AC4,AO9+1,""))</f>
        <v>43555</v>
      </c>
      <c r="AD10" s="47" t="str">
        <f>IF(VLOOKUP(AC10,スケジュール設定!$A$4:$C$375,3,FALSE)=0,"",VLOOKUP(AC10,スケジュール設定!$A$4:$C$375,3,FALSE))</f>
        <v/>
      </c>
      <c r="AE10" s="46" t="str">
        <f>IF(AC10="","",IF(MONTH(AC10+1)=AC4,AC10+1,""))</f>
        <v/>
      </c>
      <c r="AF10" s="47" t="str">
        <f>IF(VLOOKUP(AE10,スケジュール設定!$A$4:$C$375,3,FALSE)=0,"",VLOOKUP(AE10,スケジュール設定!$A$4:$C$375,3,FALSE))</f>
        <v/>
      </c>
      <c r="AG10" s="46" t="str">
        <f>IF(AE10="","",IF(MONTH(AE10+1)=AC4,AE10+1,""))</f>
        <v/>
      </c>
      <c r="AH10" s="47" t="str">
        <f>IF(VLOOKUP(AG10,スケジュール設定!$A$4:$C$375,3,FALSE)=0,"",VLOOKUP(AG10,スケジュール設定!$A$4:$C$375,3,FALSE))</f>
        <v/>
      </c>
      <c r="AI10" s="46" t="str">
        <f>IF(AG10="","",IF(MONTH(AG10+1)=AC4,AG10+1,""))</f>
        <v/>
      </c>
      <c r="AJ10" s="47" t="str">
        <f>IF(VLOOKUP(AI10,スケジュール設定!$A$4:$C$375,3,FALSE)=0,"",VLOOKUP(AI10,スケジュール設定!$A$4:$C$375,3,FALSE))</f>
        <v/>
      </c>
      <c r="AK10" s="46" t="str">
        <f>IF(AI10="","",IF(MONTH(AI10+1)=AC4,AI10+1,""))</f>
        <v/>
      </c>
      <c r="AL10" s="47" t="str">
        <f>IF(VLOOKUP(AK10,スケジュール設定!$A$4:$C$375,3,FALSE)=0,"",VLOOKUP(AK10,スケジュール設定!$A$4:$C$375,3,FALSE))</f>
        <v/>
      </c>
      <c r="AM10" s="46" t="str">
        <f>IF(AK10="","",IF(MONTH(AK10+1)=AC4,AK10+1,""))</f>
        <v/>
      </c>
      <c r="AN10" s="47" t="str">
        <f>IF(VLOOKUP(AM10,スケジュール設定!$A$4:$C$375,3,FALSE)=0,"",VLOOKUP(AM10,スケジュール設定!$A$4:$C$375,3,FALSE))</f>
        <v/>
      </c>
      <c r="AO10" s="48" t="str">
        <f>IF(AM10="","",IF(MONTH(AM10+1)=AC4,AM10+1,""))</f>
        <v/>
      </c>
      <c r="AP10" s="47" t="str">
        <f>IF(VLOOKUP(AO10,スケジュール設定!$A$4:$C$375,3,FALSE)=0,"",VLOOKUP(AO10,スケジュール設定!$A$4:$C$375,3,FALSE))</f>
        <v/>
      </c>
      <c r="AQ10" s="46" t="str">
        <f>IF(BC9="","",IF(MONTH(BC9+1)=AQ4,BC9+1,""))</f>
        <v/>
      </c>
      <c r="AR10" s="47" t="str">
        <f>IF(VLOOKUP(AQ10,スケジュール設定!$A$4:$C$375,3,FALSE)=0,"",VLOOKUP(AQ10,スケジュール設定!$A$4:$C$375,3,FALSE))</f>
        <v/>
      </c>
      <c r="AS10" s="46" t="str">
        <f>IF(AQ10="","",IF(MONTH(AQ10+1)=AQ4,AQ10+1,""))</f>
        <v/>
      </c>
      <c r="AT10" s="47" t="str">
        <f>IF(VLOOKUP(AS10,スケジュール設定!$A$4:$C$375,3,FALSE)=0,"",VLOOKUP(AS10,スケジュール設定!$A$4:$C$375,3,FALSE))</f>
        <v/>
      </c>
      <c r="AU10" s="46" t="str">
        <f>IF(AS10="","",IF(MONTH(AS10+1)=AQ4,AS10+1,""))</f>
        <v/>
      </c>
      <c r="AV10" s="47" t="str">
        <f>IF(VLOOKUP(AU10,スケジュール設定!$A$4:$C$375,3,FALSE)=0,"",VLOOKUP(AU10,スケジュール設定!$A$4:$C$375,3,FALSE))</f>
        <v/>
      </c>
      <c r="AW10" s="46" t="str">
        <f>IF(AU10="","",IF(MONTH(AU10+1)=AQ4,AU10+1,""))</f>
        <v/>
      </c>
      <c r="AX10" s="47" t="str">
        <f>IF(VLOOKUP(AW10,スケジュール設定!$A$4:$C$375,3,FALSE)=0,"",VLOOKUP(AW10,スケジュール設定!$A$4:$C$375,3,FALSE))</f>
        <v/>
      </c>
      <c r="AY10" s="46" t="str">
        <f>IF(AW10="","",IF(MONTH(AW10+1)=AQ4,AW10+1,""))</f>
        <v/>
      </c>
      <c r="AZ10" s="47" t="str">
        <f>IF(VLOOKUP(AY10,スケジュール設定!$A$4:$C$375,3,FALSE)=0,"",VLOOKUP(AY10,スケジュール設定!$A$4:$C$375,3,FALSE))</f>
        <v/>
      </c>
      <c r="BA10" s="46" t="str">
        <f>IF(AY10="","",IF(MONTH(AY10+1)=AQ4,AY10+1,""))</f>
        <v/>
      </c>
      <c r="BB10" s="47" t="str">
        <f>IF(VLOOKUP(BA10,スケジュール設定!$A$4:$C$375,3,FALSE)=0,"",VLOOKUP(BA10,スケジュール設定!$A$4:$C$375,3,FALSE))</f>
        <v/>
      </c>
      <c r="BC10" s="48" t="str">
        <f>IF(BA10="","",IF(MONTH(BA10+1)=AQ4,BA10+1,""))</f>
        <v/>
      </c>
      <c r="BD10" s="47" t="str">
        <f>IF(VLOOKUP(BC10,スケジュール設定!$A$4:$C$375,3,FALSE)=0,"",VLOOKUP(BC10,スケジュール設定!$A$4:$C$375,3,FALSE))</f>
        <v/>
      </c>
      <c r="BE10" s="46" t="str">
        <f>IF(BQ9="","",IF(MONTH(BQ9+1)=BE4,BQ9+1,""))</f>
        <v/>
      </c>
      <c r="BF10" s="47" t="str">
        <f>IF(VLOOKUP(BE10,スケジュール設定!$A$4:$C$375,3,FALSE)=0,"",VLOOKUP(BE10,スケジュール設定!$A$4:$C$375,3,FALSE))</f>
        <v/>
      </c>
      <c r="BG10" s="46" t="str">
        <f>IF(BE10="","",IF(MONTH(BE10+1)=BE4,BE10+1,""))</f>
        <v/>
      </c>
      <c r="BH10" s="47" t="str">
        <f>IF(VLOOKUP(BG10,スケジュール設定!$A$4:$C$375,3,FALSE)=0,"",VLOOKUP(BG10,スケジュール設定!$A$4:$C$375,3,FALSE))</f>
        <v/>
      </c>
      <c r="BI10" s="46" t="str">
        <f>IF(BG10="","",IF(MONTH(BG10+1)=BE4,BG10+1,""))</f>
        <v/>
      </c>
      <c r="BJ10" s="47" t="str">
        <f>IF(VLOOKUP(BI10,スケジュール設定!$A$4:$C$375,3,FALSE)=0,"",VLOOKUP(BI10,スケジュール設定!$A$4:$C$375,3,FALSE))</f>
        <v/>
      </c>
      <c r="BK10" s="46" t="str">
        <f>IF(BI10="","",IF(MONTH(BI10+1)=BE4,BI10+1,""))</f>
        <v/>
      </c>
      <c r="BL10" s="47" t="str">
        <f>IF(VLOOKUP(BK10,スケジュール設定!$A$4:$C$375,3,FALSE)=0,"",VLOOKUP(BK10,スケジュール設定!$A$4:$C$375,3,FALSE))</f>
        <v/>
      </c>
      <c r="BM10" s="46" t="str">
        <f>IF(BK10="","",IF(MONTH(BK10+1)=BE4,BK10+1,""))</f>
        <v/>
      </c>
      <c r="BN10" s="47" t="str">
        <f>IF(VLOOKUP(BM10,スケジュール設定!$A$4:$C$375,3,FALSE)=0,"",VLOOKUP(BM10,スケジュール設定!$A$4:$C$375,3,FALSE))</f>
        <v/>
      </c>
      <c r="BO10" s="46" t="str">
        <f>IF(BM10="","",IF(MONTH(BM10+1)=BE4,BM10+1,""))</f>
        <v/>
      </c>
      <c r="BP10" s="47" t="str">
        <f>IF(VLOOKUP(BO10,スケジュール設定!$A$4:$C$375,3,FALSE)=0,"",VLOOKUP(BO10,スケジュール設定!$A$4:$C$375,3,FALSE))</f>
        <v/>
      </c>
      <c r="BQ10" s="48" t="str">
        <f>IF(BO10="","",IF(MONTH(BO10+1)=BE4,BO10+1,""))</f>
        <v/>
      </c>
      <c r="BR10" s="47" t="str">
        <f>IF(VLOOKUP(BQ10,スケジュール設定!$A$4:$C$375,3,FALSE)=0,"",VLOOKUP(BQ10,スケジュール設定!$A$4:$C$375,3,FALSE))</f>
        <v/>
      </c>
      <c r="BS10" s="46">
        <f>IF(CE9="","",IF(MONTH(CE9+1)=BS4,CE9+1,""))</f>
        <v>43646</v>
      </c>
      <c r="BT10" s="47" t="str">
        <f>IF(VLOOKUP(BS10,スケジュール設定!$A$4:$C$375,3,FALSE)=0,"",VLOOKUP(BS10,スケジュール設定!$A$4:$C$375,3,FALSE))</f>
        <v/>
      </c>
      <c r="BU10" s="46" t="str">
        <f>IF(BS10="","",IF(MONTH(BS10+1)=BS4,BS10+1,""))</f>
        <v/>
      </c>
      <c r="BV10" s="47" t="str">
        <f>IF(VLOOKUP(BU10,スケジュール設定!$A$4:$C$375,3,FALSE)=0,"",VLOOKUP(BU10,スケジュール設定!$A$4:$C$375,3,FALSE))</f>
        <v/>
      </c>
      <c r="BW10" s="46" t="str">
        <f>IF(BU10="","",IF(MONTH(BU10+1)=BS4,BU10+1,""))</f>
        <v/>
      </c>
      <c r="BX10" s="47" t="str">
        <f>IF(VLOOKUP(BW10,スケジュール設定!$A$4:$C$375,3,FALSE)=0,"",VLOOKUP(BW10,スケジュール設定!$A$4:$C$375,3,FALSE))</f>
        <v/>
      </c>
      <c r="BY10" s="46" t="str">
        <f>IF(BW10="","",IF(MONTH(BW10+1)=BS4,BW10+1,""))</f>
        <v/>
      </c>
      <c r="BZ10" s="47" t="str">
        <f>IF(VLOOKUP(BY10,スケジュール設定!$A$4:$C$375,3,FALSE)=0,"",VLOOKUP(BY10,スケジュール設定!$A$4:$C$375,3,FALSE))</f>
        <v/>
      </c>
      <c r="CA10" s="46" t="str">
        <f>IF(BY10="","",IF(MONTH(BY10+1)=BS4,BY10+1,""))</f>
        <v/>
      </c>
      <c r="CB10" s="47" t="str">
        <f>IF(VLOOKUP(CA10,スケジュール設定!$A$4:$C$375,3,FALSE)=0,"",VLOOKUP(CA10,スケジュール設定!$A$4:$C$375,3,FALSE))</f>
        <v/>
      </c>
      <c r="CC10" s="46" t="str">
        <f>IF(CA10="","",IF(MONTH(CA10+1)=BS4,CA10+1,""))</f>
        <v/>
      </c>
      <c r="CD10" s="47" t="str">
        <f>IF(VLOOKUP(CC10,スケジュール設定!$A$4:$C$375,3,FALSE)=0,"",VLOOKUP(CC10,スケジュール設定!$A$4:$C$375,3,FALSE))</f>
        <v/>
      </c>
      <c r="CE10" s="48" t="str">
        <f>IF(CC10="","",IF(MONTH(CC10+1)=BS4,CC10+1,""))</f>
        <v/>
      </c>
      <c r="CF10" s="47" t="str">
        <f>IF(VLOOKUP(CE10,スケジュール設定!$A$4:$C$375,3,FALSE)=0,"",VLOOKUP(CE10,スケジュール設定!$A$4:$C$375,3,FALSE))</f>
        <v/>
      </c>
      <c r="CG10" s="46" t="str">
        <f>IF(CS9="","",IF(MONTH(CS9+1)=CG4,CS9+1,""))</f>
        <v/>
      </c>
      <c r="CH10" s="47" t="str">
        <f>IF(VLOOKUP(CG10,スケジュール設定!$A$4:$C$375,3,FALSE)=0,"",VLOOKUP(CG10,スケジュール設定!$A$4:$C$375,3,FALSE))</f>
        <v/>
      </c>
      <c r="CI10" s="46" t="str">
        <f>IF(CG10="","",IF(MONTH(CG10+1)=CG4,CG10+1,""))</f>
        <v/>
      </c>
      <c r="CJ10" s="47" t="str">
        <f>IF(VLOOKUP(CI10,スケジュール設定!$A$4:$C$375,3,FALSE)=0,"",VLOOKUP(CI10,スケジュール設定!$A$4:$C$375,3,FALSE))</f>
        <v/>
      </c>
      <c r="CK10" s="46" t="str">
        <f>IF(CI10="","",IF(MONTH(CI10+1)=CG4,CI10+1,""))</f>
        <v/>
      </c>
      <c r="CL10" s="47" t="str">
        <f>IF(VLOOKUP(CK10,スケジュール設定!$A$4:$C$375,3,FALSE)=0,"",VLOOKUP(CK10,スケジュール設定!$A$4:$C$375,3,FALSE))</f>
        <v/>
      </c>
      <c r="CM10" s="46" t="str">
        <f>IF(CK10="","",IF(MONTH(CK10+1)=CG4,CK10+1,""))</f>
        <v/>
      </c>
      <c r="CN10" s="47" t="str">
        <f>IF(VLOOKUP(CM10,スケジュール設定!$A$4:$C$375,3,FALSE)=0,"",VLOOKUP(CM10,スケジュール設定!$A$4:$C$375,3,FALSE))</f>
        <v/>
      </c>
      <c r="CO10" s="46" t="str">
        <f>IF(CM10="","",IF(MONTH(CM10+1)=CG4,CM10+1,""))</f>
        <v/>
      </c>
      <c r="CP10" s="47" t="str">
        <f>IF(VLOOKUP(CO10,スケジュール設定!$A$4:$C$375,3,FALSE)=0,"",VLOOKUP(CO10,スケジュール設定!$A$4:$C$375,3,FALSE))</f>
        <v/>
      </c>
      <c r="CQ10" s="46" t="str">
        <f>IF(CO10="","",IF(MONTH(CO10+1)=CG4,CO10+1,""))</f>
        <v/>
      </c>
      <c r="CR10" s="47" t="str">
        <f>IF(VLOOKUP(CQ10,スケジュール設定!$A$4:$C$375,3,FALSE)=0,"",VLOOKUP(CQ10,スケジュール設定!$A$4:$C$375,3,FALSE))</f>
        <v/>
      </c>
      <c r="CS10" s="48" t="str">
        <f>IF(CQ10="","",IF(MONTH(CQ10+1)=CG4,CQ10+1,""))</f>
        <v/>
      </c>
      <c r="CT10" s="47" t="str">
        <f>IF(VLOOKUP(CS10,スケジュール設定!$A$4:$C$375,3,FALSE)=0,"",VLOOKUP(CS10,スケジュール設定!$A$4:$C$375,3,FALSE))</f>
        <v/>
      </c>
      <c r="CU10" s="46" t="str">
        <f>IF(DG9="","",IF(MONTH(DG9+1)=CU4,DG9+1,""))</f>
        <v/>
      </c>
      <c r="CV10" s="47" t="str">
        <f>IF(VLOOKUP(CU10,スケジュール設定!$A$4:$C$375,3,FALSE)=0,"",VLOOKUP(CU10,スケジュール設定!$A$4:$C$375,3,FALSE))</f>
        <v/>
      </c>
      <c r="CW10" s="46" t="str">
        <f>IF(CU10="","",IF(MONTH(CU10+1)=CU4,CU10+1,""))</f>
        <v/>
      </c>
      <c r="CX10" s="47" t="str">
        <f>IF(VLOOKUP(CW10,スケジュール設定!$A$4:$C$375,3,FALSE)=0,"",VLOOKUP(CW10,スケジュール設定!$A$4:$C$375,3,FALSE))</f>
        <v/>
      </c>
      <c r="CY10" s="46" t="str">
        <f>IF(CW10="","",IF(MONTH(CW10+1)=CU4,CW10+1,""))</f>
        <v/>
      </c>
      <c r="CZ10" s="47" t="str">
        <f>IF(VLOOKUP(CY10,スケジュール設定!$A$4:$C$375,3,FALSE)=0,"",VLOOKUP(CY10,スケジュール設定!$A$4:$C$375,3,FALSE))</f>
        <v/>
      </c>
      <c r="DA10" s="46" t="str">
        <f>IF(CY10="","",IF(MONTH(CY10+1)=CU4,CY10+1,""))</f>
        <v/>
      </c>
      <c r="DB10" s="47" t="str">
        <f>IF(VLOOKUP(DA10,スケジュール設定!$A$4:$C$375,3,FALSE)=0,"",VLOOKUP(DA10,スケジュール設定!$A$4:$C$375,3,FALSE))</f>
        <v/>
      </c>
      <c r="DC10" s="46" t="str">
        <f>IF(DA10="","",IF(MONTH(DA10+1)=CU4,DA10+1,""))</f>
        <v/>
      </c>
      <c r="DD10" s="47" t="str">
        <f>IF(VLOOKUP(DC10,スケジュール設定!$A$4:$C$375,3,FALSE)=0,"",VLOOKUP(DC10,スケジュール設定!$A$4:$C$375,3,FALSE))</f>
        <v/>
      </c>
      <c r="DE10" s="46" t="str">
        <f>IF(DC10="","",IF(MONTH(DC10+1)=CU4,DC10+1,""))</f>
        <v/>
      </c>
      <c r="DF10" s="47" t="str">
        <f>IF(VLOOKUP(DE10,スケジュール設定!$A$4:$C$375,3,FALSE)=0,"",VLOOKUP(DE10,スケジュール設定!$A$4:$C$375,3,FALSE))</f>
        <v/>
      </c>
      <c r="DG10" s="48" t="str">
        <f>IF(DE10="","",IF(MONTH(DE10+1)=CU4,DE10+1,""))</f>
        <v/>
      </c>
      <c r="DH10" s="47" t="str">
        <f>IF(VLOOKUP(DG10,スケジュール設定!$A$4:$C$375,3,FALSE)=0,"",VLOOKUP(DG10,スケジュール設定!$A$4:$C$375,3,FALSE))</f>
        <v/>
      </c>
      <c r="DI10" s="46" t="str">
        <f>IF(DU9="","",IF(MONTH(DU9+1)=DI4,DU9+1,""))</f>
        <v/>
      </c>
      <c r="DJ10" s="47" t="str">
        <f>IF(VLOOKUP(DI10,スケジュール設定!$A$4:$C$375,3,FALSE)=0,"",VLOOKUP(DI10,スケジュール設定!$A$4:$C$375,3,FALSE))</f>
        <v/>
      </c>
      <c r="DK10" s="46" t="str">
        <f>IF(DI10="","",IF(MONTH(DI10+1)=DI4,DI10+1,""))</f>
        <v/>
      </c>
      <c r="DL10" s="47" t="str">
        <f>IF(VLOOKUP(DK10,スケジュール設定!$A$4:$C$375,3,FALSE)=0,"",VLOOKUP(DK10,スケジュール設定!$A$4:$C$375,3,FALSE))</f>
        <v/>
      </c>
      <c r="DM10" s="46" t="str">
        <f>IF(DK10="","",IF(MONTH(DK10+1)=DI4,DK10+1,""))</f>
        <v/>
      </c>
      <c r="DN10" s="47" t="str">
        <f>IF(VLOOKUP(DM10,スケジュール設定!$A$4:$C$375,3,FALSE)=0,"",VLOOKUP(DM10,スケジュール設定!$A$4:$C$375,3,FALSE))</f>
        <v/>
      </c>
      <c r="DO10" s="46" t="str">
        <f>IF(DM10="","",IF(MONTH(DM10+1)=DI4,DM10+1,""))</f>
        <v/>
      </c>
      <c r="DP10" s="47" t="str">
        <f>IF(VLOOKUP(DO10,スケジュール設定!$A$4:$C$375,3,FALSE)=0,"",VLOOKUP(DO10,スケジュール設定!$A$4:$C$375,3,FALSE))</f>
        <v/>
      </c>
      <c r="DQ10" s="46" t="str">
        <f>IF(DO10="","",IF(MONTH(DO10+1)=DI4,DO10+1,""))</f>
        <v/>
      </c>
      <c r="DR10" s="47" t="str">
        <f>IF(VLOOKUP(DQ10,スケジュール設定!$A$4:$C$375,3,FALSE)=0,"",VLOOKUP(DQ10,スケジュール設定!$A$4:$C$375,3,FALSE))</f>
        <v/>
      </c>
      <c r="DS10" s="46" t="str">
        <f>IF(DQ10="","",IF(MONTH(DQ10+1)=DI4,DQ10+1,""))</f>
        <v/>
      </c>
      <c r="DT10" s="47" t="str">
        <f>IF(VLOOKUP(DS10,スケジュール設定!$A$4:$C$375,3,FALSE)=0,"",VLOOKUP(DS10,スケジュール設定!$A$4:$C$375,3,FALSE))</f>
        <v/>
      </c>
      <c r="DU10" s="48" t="str">
        <f>IF(DS10="","",IF(MONTH(DS10+1)=DI4,DS10+1,""))</f>
        <v/>
      </c>
      <c r="DV10" s="47" t="str">
        <f>IF(VLOOKUP(DU10,スケジュール設定!$A$4:$C$375,3,FALSE)=0,"",VLOOKUP(DU10,スケジュール設定!$A$4:$C$375,3,FALSE))</f>
        <v/>
      </c>
      <c r="DW10" s="46" t="str">
        <f>IF(EI9="","",IF(MONTH(EI9+1)=DW4,EI9+1,""))</f>
        <v/>
      </c>
      <c r="DX10" s="47" t="str">
        <f>IF(VLOOKUP(DW10,スケジュール設定!$A$4:$C$375,3,FALSE)=0,"",VLOOKUP(DW10,スケジュール設定!$A$4:$C$375,3,FALSE))</f>
        <v/>
      </c>
      <c r="DY10" s="46" t="str">
        <f>IF(DW10="","",IF(MONTH(DW10+1)=DW4,DW10+1,""))</f>
        <v/>
      </c>
      <c r="DZ10" s="47" t="str">
        <f>IF(VLOOKUP(DY10,スケジュール設定!$A$4:$C$375,3,FALSE)=0,"",VLOOKUP(DY10,スケジュール設定!$A$4:$C$375,3,FALSE))</f>
        <v/>
      </c>
      <c r="EA10" s="46" t="str">
        <f>IF(DY10="","",IF(MONTH(DY10+1)=DW4,DY10+1,""))</f>
        <v/>
      </c>
      <c r="EB10" s="47" t="str">
        <f>IF(VLOOKUP(EA10,スケジュール設定!$A$4:$C$375,3,FALSE)=0,"",VLOOKUP(EA10,スケジュール設定!$A$4:$C$375,3,FALSE))</f>
        <v/>
      </c>
      <c r="EC10" s="46" t="str">
        <f>IF(EA10="","",IF(MONTH(EA10+1)=DW4,EA10+1,""))</f>
        <v/>
      </c>
      <c r="ED10" s="47" t="str">
        <f>IF(VLOOKUP(EC10,スケジュール設定!$A$4:$C$375,3,FALSE)=0,"",VLOOKUP(EC10,スケジュール設定!$A$4:$C$375,3,FALSE))</f>
        <v/>
      </c>
      <c r="EE10" s="46" t="str">
        <f>IF(EC10="","",IF(MONTH(EC10+1)=DW4,EC10+1,""))</f>
        <v/>
      </c>
      <c r="EF10" s="47" t="str">
        <f>IF(VLOOKUP(EE10,スケジュール設定!$A$4:$C$375,3,FALSE)=0,"",VLOOKUP(EE10,スケジュール設定!$A$4:$C$375,3,FALSE))</f>
        <v/>
      </c>
      <c r="EG10" s="46" t="str">
        <f>IF(EE10="","",IF(MONTH(EE10+1)=DW4,EE10+1,""))</f>
        <v/>
      </c>
      <c r="EH10" s="47" t="str">
        <f>IF(VLOOKUP(EG10,スケジュール設定!$A$4:$C$375,3,FALSE)=0,"",VLOOKUP(EG10,スケジュール設定!$A$4:$C$375,3,FALSE))</f>
        <v/>
      </c>
      <c r="EI10" s="48" t="str">
        <f>IF(EG10="","",IF(MONTH(EG10+1)=DW4,EG10+1,""))</f>
        <v/>
      </c>
      <c r="EJ10" s="47" t="str">
        <f>IF(VLOOKUP(EI10,スケジュール設定!$A$4:$C$375,3,FALSE)=0,"",VLOOKUP(EI10,スケジュール設定!$A$4:$C$375,3,FALSE))</f>
        <v/>
      </c>
      <c r="EK10" s="46" t="str">
        <f>IF(EW9="","",IF(MONTH(EW9+1)=EK4,EW9+1,""))</f>
        <v/>
      </c>
      <c r="EL10" s="47" t="str">
        <f>IF(VLOOKUP(EK10,スケジュール設定!$A$4:$C$375,3,FALSE)=0,"",VLOOKUP(EK10,スケジュール設定!$A$4:$C$375,3,FALSE))</f>
        <v/>
      </c>
      <c r="EM10" s="46" t="str">
        <f>IF(EK10="","",IF(MONTH(EK10+1)=EK4,EK10+1,""))</f>
        <v/>
      </c>
      <c r="EN10" s="47" t="str">
        <f>IF(VLOOKUP(EM10,スケジュール設定!$A$4:$C$375,3,FALSE)=0,"",VLOOKUP(EM10,スケジュール設定!$A$4:$C$375,3,FALSE))</f>
        <v/>
      </c>
      <c r="EO10" s="46" t="str">
        <f>IF(EM10="","",IF(MONTH(EM10+1)=EK4,EM10+1,""))</f>
        <v/>
      </c>
      <c r="EP10" s="47" t="str">
        <f>IF(VLOOKUP(EO10,スケジュール設定!$A$4:$C$375,3,FALSE)=0,"",VLOOKUP(EO10,スケジュール設定!$A$4:$C$375,3,FALSE))</f>
        <v/>
      </c>
      <c r="EQ10" s="46" t="str">
        <f>IF(EO10="","",IF(MONTH(EO10+1)=EK4,EO10+1,""))</f>
        <v/>
      </c>
      <c r="ER10" s="47" t="str">
        <f>IF(VLOOKUP(EQ10,スケジュール設定!$A$4:$C$375,3,FALSE)=0,"",VLOOKUP(EQ10,スケジュール設定!$A$4:$C$375,3,FALSE))</f>
        <v/>
      </c>
      <c r="ES10" s="46" t="str">
        <f>IF(EQ10="","",IF(MONTH(EQ10+1)=EK4,EQ10+1,""))</f>
        <v/>
      </c>
      <c r="ET10" s="47" t="str">
        <f>IF(VLOOKUP(ES10,スケジュール設定!$A$4:$C$375,3,FALSE)=0,"",VLOOKUP(ES10,スケジュール設定!$A$4:$C$375,3,FALSE))</f>
        <v/>
      </c>
      <c r="EU10" s="46" t="str">
        <f>IF(ES10="","",IF(MONTH(ES10+1)=EK4,ES10+1,""))</f>
        <v/>
      </c>
      <c r="EV10" s="47" t="str">
        <f>IF(VLOOKUP(EU10,スケジュール設定!$A$4:$C$375,3,FALSE)=0,"",VLOOKUP(EU10,スケジュール設定!$A$4:$C$375,3,FALSE))</f>
        <v/>
      </c>
      <c r="EW10" s="48" t="str">
        <f>IF(EU10="","",IF(MONTH(EU10+1)=EK4,EU10+1,""))</f>
        <v/>
      </c>
      <c r="EX10" s="47" t="str">
        <f>IF(VLOOKUP(EW10,スケジュール設定!$A$4:$C$375,3,FALSE)=0,"",VLOOKUP(EW10,スケジュール設定!$A$4:$C$375,3,FALSE))</f>
        <v/>
      </c>
      <c r="EY10" s="46" t="str">
        <f>IF(FK9="","",IF(MONTH(FK9+1)=EY4,FK9+1,""))</f>
        <v/>
      </c>
      <c r="EZ10" s="47" t="str">
        <f>IF(VLOOKUP(EY10,スケジュール設定!$A$4:$C$375,3,FALSE)=0,"",VLOOKUP(EY10,スケジュール設定!$A$4:$C$375,3,FALSE))</f>
        <v/>
      </c>
      <c r="FA10" s="46" t="str">
        <f>IF(EY10="","",IF(MONTH(EY10+1)=EY4,EY10+1,""))</f>
        <v/>
      </c>
      <c r="FB10" s="47" t="str">
        <f>IF(VLOOKUP(FA10,スケジュール設定!$A$4:$C$375,3,FALSE)=0,"",VLOOKUP(FA10,スケジュール設定!$A$4:$C$375,3,FALSE))</f>
        <v/>
      </c>
      <c r="FC10" s="46" t="str">
        <f>IF(FA10="","",IF(MONTH(FA10+1)=EY4,FA10+1,""))</f>
        <v/>
      </c>
      <c r="FD10" s="47" t="str">
        <f>IF(VLOOKUP(FC10,スケジュール設定!$A$4:$C$375,3,FALSE)=0,"",VLOOKUP(FC10,スケジュール設定!$A$4:$C$375,3,FALSE))</f>
        <v/>
      </c>
      <c r="FE10" s="46" t="str">
        <f>IF(FC10="","",IF(MONTH(FC10+1)=EY4,FC10+1,""))</f>
        <v/>
      </c>
      <c r="FF10" s="47" t="str">
        <f>IF(VLOOKUP(FE10,スケジュール設定!$A$4:$C$375,3,FALSE)=0,"",VLOOKUP(FE10,スケジュール設定!$A$4:$C$375,3,FALSE))</f>
        <v/>
      </c>
      <c r="FG10" s="46" t="str">
        <f>IF(FE10="","",IF(MONTH(FE10+1)=EY4,FE10+1,""))</f>
        <v/>
      </c>
      <c r="FH10" s="47" t="str">
        <f>IF(VLOOKUP(FG10,スケジュール設定!$A$4:$C$375,3,FALSE)=0,"",VLOOKUP(FG10,スケジュール設定!$A$4:$C$375,3,FALSE))</f>
        <v/>
      </c>
      <c r="FI10" s="46" t="str">
        <f>IF(FG10="","",IF(MONTH(FG10+1)=EY4,FG10+1,""))</f>
        <v/>
      </c>
      <c r="FJ10" s="47" t="str">
        <f>IF(VLOOKUP(FI10,スケジュール設定!$A$4:$C$375,3,FALSE)=0,"",VLOOKUP(FI10,スケジュール設定!$A$4:$C$375,3,FALSE))</f>
        <v/>
      </c>
      <c r="FK10" s="48" t="str">
        <f>IF(FI10="","",IF(MONTH(FI10+1)=EY4,FI10+1,""))</f>
        <v/>
      </c>
      <c r="FL10" s="47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spans="52:52" ht="20.100000000000001" customHeight="1"/>
    <row r="18" spans="52:52" ht="20.100000000000001" customHeight="1"/>
    <row r="19" spans="52:52" ht="20.100000000000001" customHeight="1"/>
    <row r="20" spans="52:52" ht="19.5" customHeight="1"/>
    <row r="21" spans="52:52" ht="20.100000000000001" customHeight="1"/>
    <row r="22" spans="52:52" ht="20.100000000000001" customHeight="1">
      <c r="AZ22" s="34"/>
    </row>
    <row r="23" spans="52:52" ht="20.100000000000001" customHeight="1"/>
    <row r="24" spans="52:52" ht="20.100000000000001" customHeight="1"/>
    <row r="25" spans="52:52" ht="20.100000000000001" customHeight="1"/>
    <row r="26" spans="52:52" ht="20.100000000000001" customHeight="1"/>
    <row r="27" spans="52:52" ht="20.100000000000001" customHeight="1"/>
    <row r="28" spans="52:52" ht="20.100000000000001" customHeight="1"/>
    <row r="29" spans="52:52" ht="20.100000000000001" customHeight="1"/>
    <row r="30" spans="52:52" ht="20.100000000000001" customHeight="1"/>
    <row r="31" spans="52:52" ht="20.100000000000001" customHeight="1"/>
    <row r="32" spans="52:5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</mergeCells>
  <phoneticPr fontId="1"/>
  <printOptions horizontalCentered="1" verticalCentered="1"/>
  <pageMargins left="0.39370078740157483" right="0" top="0" bottom="0" header="0.19685039370078741" footer="0.19685039370078741"/>
  <pageSetup paperSize="9" orientation="landscape" horizontalDpi="4294967292" verticalDpi="300" r:id="rId1"/>
  <headerFooter alignWithMargins="0"/>
  <colBreaks count="11" manualBreakCount="11">
    <brk id="14" max="10" man="1"/>
    <brk id="28" max="10" man="1"/>
    <brk id="42" max="10" man="1"/>
    <brk id="56" max="10" man="1"/>
    <brk id="70" max="10" man="1"/>
    <brk id="84" max="10" man="1"/>
    <brk id="98" max="10" man="1"/>
    <brk id="112" max="10" man="1"/>
    <brk id="126" max="10" man="1"/>
    <brk id="140" max="10" man="1"/>
    <brk id="154" max="1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83F32419-5E9B-49F0-851E-87462F9D37D4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4.88671875" defaultRowHeight="13.2"/>
  <cols>
    <col min="1" max="16384" width="4.88671875" style="13"/>
  </cols>
  <sheetData>
    <row r="1" spans="1:168" ht="22.5" customHeight="1">
      <c r="A1" s="148">
        <f>A4縦!A1</f>
        <v>43466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s="31" customFormat="1" ht="52.5" customHeight="1">
      <c r="A2" s="149">
        <f>A1</f>
        <v>43466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>
        <f>O1</f>
        <v>43497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>
        <f>AC1</f>
        <v>43525</v>
      </c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>
        <f>AQ1</f>
        <v>43556</v>
      </c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>
        <f>BE1</f>
        <v>43586</v>
      </c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>
        <f>BS1</f>
        <v>43617</v>
      </c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>
        <f>CG1</f>
        <v>43647</v>
      </c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>
        <f>CU1</f>
        <v>43678</v>
      </c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>
        <f>DI1</f>
        <v>43709</v>
      </c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>
        <f>DW1</f>
        <v>43739</v>
      </c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>
        <f>EK1</f>
        <v>43770</v>
      </c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>
        <f>EY1</f>
        <v>43800</v>
      </c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0" customFormat="1" ht="79.8" customHeight="1">
      <c r="A5" s="57" t="str">
        <f>IF(WEEKDAY(A1,1)=1,A1,"")</f>
        <v/>
      </c>
      <c r="B5" s="58" t="str">
        <f>IF(VLOOKUP(A5,スケジュール設定!$A$4:$C$375,3,FALSE)=0,"",VLOOKUP(A5,スケジュール設定!$A$4:$C$375,3,FALSE))</f>
        <v/>
      </c>
      <c r="C5" s="57" t="str">
        <f>IF(A5&lt;&gt;"",A5+1,IF(WEEKDAY(A1,1)=2,A1,""))</f>
        <v/>
      </c>
      <c r="D5" s="58" t="str">
        <f>IF(VLOOKUP(C5,スケジュール設定!$A$4:$C$375,3,FALSE)=0,"",VLOOKUP(C5,スケジュール設定!$A$4:$C$375,3,FALSE))</f>
        <v/>
      </c>
      <c r="E5" s="57">
        <f>IF(C5&lt;&gt;"",C5+1,IF(WEEKDAY(A1,1)=3,A1,""))</f>
        <v>43466</v>
      </c>
      <c r="F5" s="58" t="str">
        <f>IF(VLOOKUP(E5,スケジュール設定!$A$4:$C$375,3,FALSE)=0,"",VLOOKUP(E5,スケジュール設定!$A$4:$C$375,3,FALSE))</f>
        <v>元日</v>
      </c>
      <c r="G5" s="57">
        <f>IF(E5&lt;&gt;"",E5+1,IF(WEEKDAY(A1,1)=4,A1,""))</f>
        <v>43467</v>
      </c>
      <c r="H5" s="58" t="str">
        <f>IF(VLOOKUP(G5,スケジュール設定!$A$4:$C$375,3,FALSE)=0,"",VLOOKUP(G5,スケジュール設定!$A$4:$C$375,3,FALSE))</f>
        <v/>
      </c>
      <c r="I5" s="57">
        <f>IF(G5&lt;&gt;"",G5+1,IF(WEEKDAY(A1,1)=5,A1,""))</f>
        <v>43468</v>
      </c>
      <c r="J5" s="58" t="str">
        <f>IF(VLOOKUP(I5,スケジュール設定!$A$4:$C$375,3,FALSE)=0,"",VLOOKUP(I5,スケジュール設定!$A$4:$C$375,3,FALSE))</f>
        <v/>
      </c>
      <c r="K5" s="57">
        <f>IF(I5&lt;&gt;"",I5+1,IF(WEEKDAY(A1,1)=6,A1,""))</f>
        <v>43469</v>
      </c>
      <c r="L5" s="58" t="str">
        <f>IF(VLOOKUP(K5,スケジュール設定!$A$4:$C$375,3,FALSE)=0,"",VLOOKUP(K5,スケジュール設定!$A$4:$C$375,3,FALSE))</f>
        <v/>
      </c>
      <c r="M5" s="59">
        <f>IF(K5&lt;&gt;"",K5+1,IF(WEEKDAY(A1,1)=7,A1,""))</f>
        <v>43470</v>
      </c>
      <c r="N5" s="58" t="str">
        <f>IF(VLOOKUP(M5,スケジュール設定!$A$4:$C$375,3,FALSE)=0,"",VLOOKUP(M5,スケジュール設定!$A$4:$C$375,3,FALSE))</f>
        <v/>
      </c>
      <c r="O5" s="57" t="str">
        <f>IF(WEEKDAY(O1,1)=1,O1,"")</f>
        <v/>
      </c>
      <c r="P5" s="58" t="str">
        <f>IF(VLOOKUP(O5,スケジュール設定!$A$4:$C$375,3,FALSE)=0,"",VLOOKUP(O5,スケジュール設定!$A$4:$C$375,3,FALSE))</f>
        <v/>
      </c>
      <c r="Q5" s="57" t="str">
        <f>IF(O5&lt;&gt;"",O5+1,IF(WEEKDAY(O1,1)=2,O1,""))</f>
        <v/>
      </c>
      <c r="R5" s="58" t="str">
        <f>IF(VLOOKUP(Q5,スケジュール設定!$A$4:$C$375,3,FALSE)=0,"",VLOOKUP(Q5,スケジュール設定!$A$4:$C$375,3,FALSE))</f>
        <v/>
      </c>
      <c r="S5" s="57" t="str">
        <f>IF(Q5&lt;&gt;"",Q5+1,IF(WEEKDAY(O1,1)=3,O1,""))</f>
        <v/>
      </c>
      <c r="T5" s="58" t="str">
        <f>IF(VLOOKUP(S5,スケジュール設定!$A$4:$C$375,3,FALSE)=0,"",VLOOKUP(S5,スケジュール設定!$A$4:$C$375,3,FALSE))</f>
        <v/>
      </c>
      <c r="U5" s="57" t="str">
        <f>IF(S5&lt;&gt;"",S5+1,IF(WEEKDAY(O1,1)=4,O1,""))</f>
        <v/>
      </c>
      <c r="V5" s="58" t="str">
        <f>IF(VLOOKUP(U5,スケジュール設定!$A$4:$C$375,3,FALSE)=0,"",VLOOKUP(U5,スケジュール設定!$A$4:$C$375,3,FALSE))</f>
        <v/>
      </c>
      <c r="W5" s="57" t="str">
        <f>IF(U5&lt;&gt;"",U5+1,IF(WEEKDAY(O1,1)=5,O1,""))</f>
        <v/>
      </c>
      <c r="X5" s="58" t="str">
        <f>IF(VLOOKUP(W5,スケジュール設定!$A$4:$C$375,3,FALSE)=0,"",VLOOKUP(W5,スケジュール設定!$A$4:$C$375,3,FALSE))</f>
        <v/>
      </c>
      <c r="Y5" s="57">
        <f>IF(W5&lt;&gt;"",W5+1,IF(WEEKDAY(O1,1)=6,O1,""))</f>
        <v>43497</v>
      </c>
      <c r="Z5" s="58" t="str">
        <f>IF(VLOOKUP(Y5,スケジュール設定!$A$4:$C$375,3,FALSE)=0,"",VLOOKUP(Y5,スケジュール設定!$A$4:$C$375,3,FALSE))</f>
        <v/>
      </c>
      <c r="AA5" s="59">
        <f>IF(Y5&lt;&gt;"",Y5+1,IF(WEEKDAY(O1,1)=7,O1,""))</f>
        <v>43498</v>
      </c>
      <c r="AB5" s="58" t="str">
        <f>IF(VLOOKUP(AA5,スケジュール設定!$A$4:$C$375,3,FALSE)=0,"",VLOOKUP(AA5,スケジュール設定!$A$4:$C$375,3,FALSE))</f>
        <v/>
      </c>
      <c r="AC5" s="57" t="str">
        <f>IF(WEEKDAY(AC1,1)=1,AC1,"")</f>
        <v/>
      </c>
      <c r="AD5" s="58" t="str">
        <f>IF(VLOOKUP(AC5,スケジュール設定!$A$4:$C$375,3,FALSE)=0,"",VLOOKUP(AC5,スケジュール設定!$A$4:$C$375,3,FALSE))</f>
        <v/>
      </c>
      <c r="AE5" s="57" t="str">
        <f>IF(AC5&lt;&gt;"",AC5+1,IF(WEEKDAY(AC1,1)=2,AC1,""))</f>
        <v/>
      </c>
      <c r="AF5" s="58" t="str">
        <f>IF(VLOOKUP(AE5,スケジュール設定!$A$4:$C$375,3,FALSE)=0,"",VLOOKUP(AE5,スケジュール設定!$A$4:$C$375,3,FALSE))</f>
        <v/>
      </c>
      <c r="AG5" s="57" t="str">
        <f>IF(AE5&lt;&gt;"",AE5+1,IF(WEEKDAY(AC1,1)=3,AC1,""))</f>
        <v/>
      </c>
      <c r="AH5" s="58" t="str">
        <f>IF(VLOOKUP(AG5,スケジュール設定!$A$4:$C$375,3,FALSE)=0,"",VLOOKUP(AG5,スケジュール設定!$A$4:$C$375,3,FALSE))</f>
        <v/>
      </c>
      <c r="AI5" s="57" t="str">
        <f>IF(AG5&lt;&gt;"",AG5+1,IF(WEEKDAY(AC1,1)=4,AC1,""))</f>
        <v/>
      </c>
      <c r="AJ5" s="58" t="str">
        <f>IF(VLOOKUP(AI5,スケジュール設定!$A$4:$C$375,3,FALSE)=0,"",VLOOKUP(AI5,スケジュール設定!$A$4:$C$375,3,FALSE))</f>
        <v/>
      </c>
      <c r="AK5" s="57" t="str">
        <f>IF(AI5&lt;&gt;"",AI5+1,IF(WEEKDAY(AC1,1)=5,AC1,""))</f>
        <v/>
      </c>
      <c r="AL5" s="58" t="str">
        <f>IF(VLOOKUP(AK5,スケジュール設定!$A$4:$C$375,3,FALSE)=0,"",VLOOKUP(AK5,スケジュール設定!$A$4:$C$375,3,FALSE))</f>
        <v/>
      </c>
      <c r="AM5" s="57">
        <f>IF(AK5&lt;&gt;"",AK5+1,IF(WEEKDAY(AC1,1)=6,AC1,""))</f>
        <v>43525</v>
      </c>
      <c r="AN5" s="58" t="str">
        <f>IF(VLOOKUP(AM5,スケジュール設定!$A$4:$C$375,3,FALSE)=0,"",VLOOKUP(AM5,スケジュール設定!$A$4:$C$375,3,FALSE))</f>
        <v/>
      </c>
      <c r="AO5" s="59">
        <f>IF(AM5&lt;&gt;"",AM5+1,IF(WEEKDAY(AC1,1)=7,AC1,""))</f>
        <v>43526</v>
      </c>
      <c r="AP5" s="58" t="str">
        <f>IF(VLOOKUP(AO5,スケジュール設定!$A$4:$C$375,3,FALSE)=0,"",VLOOKUP(AO5,スケジュール設定!$A$4:$C$375,3,FALSE))</f>
        <v/>
      </c>
      <c r="AQ5" s="57" t="str">
        <f>IF(WEEKDAY(AQ1,1)=1,AQ1,"")</f>
        <v/>
      </c>
      <c r="AR5" s="58" t="str">
        <f>IF(VLOOKUP(AQ5,スケジュール設定!$A$4:$C$375,3,FALSE)=0,"",VLOOKUP(AQ5,スケジュール設定!$A$4:$C$375,3,FALSE))</f>
        <v/>
      </c>
      <c r="AS5" s="57">
        <f>IF(AQ5&lt;&gt;"",AQ5+1,IF(WEEKDAY(AQ1,1)=2,AQ1,""))</f>
        <v>43556</v>
      </c>
      <c r="AT5" s="58" t="str">
        <f>IF(VLOOKUP(AS5,スケジュール設定!$A$4:$C$375,3,FALSE)=0,"",VLOOKUP(AS5,スケジュール設定!$A$4:$C$375,3,FALSE))</f>
        <v/>
      </c>
      <c r="AU5" s="57">
        <f>IF(AS5&lt;&gt;"",AS5+1,IF(WEEKDAY(AQ1,1)=3,AQ1,""))</f>
        <v>43557</v>
      </c>
      <c r="AV5" s="58" t="str">
        <f>IF(VLOOKUP(AU5,スケジュール設定!$A$4:$C$375,3,FALSE)=0,"",VLOOKUP(AU5,スケジュール設定!$A$4:$C$375,3,FALSE))</f>
        <v/>
      </c>
      <c r="AW5" s="57">
        <f>IF(AU5&lt;&gt;"",AU5+1,IF(WEEKDAY(AQ1,1)=4,AQ1,""))</f>
        <v>43558</v>
      </c>
      <c r="AX5" s="58" t="str">
        <f>IF(VLOOKUP(AW5,スケジュール設定!$A$4:$C$375,3,FALSE)=0,"",VLOOKUP(AW5,スケジュール設定!$A$4:$C$375,3,FALSE))</f>
        <v/>
      </c>
      <c r="AY5" s="57">
        <f>IF(AW5&lt;&gt;"",AW5+1,IF(WEEKDAY(AQ1,1)=5,AQ1,""))</f>
        <v>43559</v>
      </c>
      <c r="AZ5" s="58" t="str">
        <f>IF(VLOOKUP(AY5,スケジュール設定!$A$4:$C$375,3,FALSE)=0,"",VLOOKUP(AY5,スケジュール設定!$A$4:$C$375,3,FALSE))</f>
        <v/>
      </c>
      <c r="BA5" s="57">
        <f>IF(AY5&lt;&gt;"",AY5+1,IF(WEEKDAY(AQ1,1)=6,AQ1,""))</f>
        <v>43560</v>
      </c>
      <c r="BB5" s="58" t="str">
        <f>IF(VLOOKUP(BA5,スケジュール設定!$A$4:$C$375,3,FALSE)=0,"",VLOOKUP(BA5,スケジュール設定!$A$4:$C$375,3,FALSE))</f>
        <v/>
      </c>
      <c r="BC5" s="59">
        <f>IF(BA5&lt;&gt;"",BA5+1,IF(WEEKDAY(AQ1,1)=7,AQ1,""))</f>
        <v>43561</v>
      </c>
      <c r="BD5" s="58" t="str">
        <f>IF(VLOOKUP(BC5,スケジュール設定!$A$4:$C$375,3,FALSE)=0,"",VLOOKUP(BC5,スケジュール設定!$A$4:$C$375,3,FALSE))</f>
        <v/>
      </c>
      <c r="BE5" s="57" t="str">
        <f>IF(WEEKDAY(BE1,1)=1,BE1,"")</f>
        <v/>
      </c>
      <c r="BF5" s="58" t="str">
        <f>IF(VLOOKUP(BE5,スケジュール設定!$A$4:$C$375,3,FALSE)=0,"",VLOOKUP(BE5,スケジュール設定!$A$4:$C$375,3,FALSE))</f>
        <v/>
      </c>
      <c r="BG5" s="57" t="str">
        <f>IF(BE5&lt;&gt;"",BE5+1,IF(WEEKDAY(BE1,1)=2,BE1,""))</f>
        <v/>
      </c>
      <c r="BH5" s="58" t="str">
        <f>IF(VLOOKUP(BG5,スケジュール設定!$A$4:$C$375,3,FALSE)=0,"",VLOOKUP(BG5,スケジュール設定!$A$4:$C$375,3,FALSE))</f>
        <v/>
      </c>
      <c r="BI5" s="57" t="str">
        <f>IF(BG5&lt;&gt;"",BG5+1,IF(WEEKDAY(BE1,1)=3,BE1,""))</f>
        <v/>
      </c>
      <c r="BJ5" s="58" t="str">
        <f>IF(VLOOKUP(BI5,スケジュール設定!$A$4:$C$375,3,FALSE)=0,"",VLOOKUP(BI5,スケジュール設定!$A$4:$C$375,3,FALSE))</f>
        <v/>
      </c>
      <c r="BK5" s="57">
        <f>IF(BI5&lt;&gt;"",BI5+1,IF(WEEKDAY(BE1,1)=4,BE1,""))</f>
        <v>43586</v>
      </c>
      <c r="BL5" s="58" t="str">
        <f>IF(VLOOKUP(BK5,スケジュール設定!$A$4:$C$375,3,FALSE)=0,"",VLOOKUP(BK5,スケジュール設定!$A$4:$C$375,3,FALSE))</f>
        <v>祝日</v>
      </c>
      <c r="BM5" s="57">
        <f>IF(BK5&lt;&gt;"",BK5+1,IF(WEEKDAY(BE1,1)=5,BE1,""))</f>
        <v>43587</v>
      </c>
      <c r="BN5" s="58" t="str">
        <f>IF(VLOOKUP(BM5,スケジュール設定!$A$4:$C$375,3,FALSE)=0,"",VLOOKUP(BM5,スケジュール設定!$A$4:$C$375,3,FALSE))</f>
        <v>国民の休日</v>
      </c>
      <c r="BO5" s="57">
        <f>IF(BM5&lt;&gt;"",BM5+1,IF(WEEKDAY(BE1,1)=6,BE1,""))</f>
        <v>43588</v>
      </c>
      <c r="BP5" s="58" t="str">
        <f>IF(VLOOKUP(BO5,スケジュール設定!$A$4:$C$375,3,FALSE)=0,"",VLOOKUP(BO5,スケジュール設定!$A$4:$C$375,3,FALSE))</f>
        <v>憲法記念日</v>
      </c>
      <c r="BQ5" s="59">
        <f>IF(BO5&lt;&gt;"",BO5+1,IF(WEEKDAY(BE1,1)=7,BE1,""))</f>
        <v>43589</v>
      </c>
      <c r="BR5" s="58" t="str">
        <f>IF(VLOOKUP(BQ5,スケジュール設定!$A$4:$C$375,3,FALSE)=0,"",VLOOKUP(BQ5,スケジュール設定!$A$4:$C$375,3,FALSE))</f>
        <v>みどりの日</v>
      </c>
      <c r="BS5" s="57" t="str">
        <f>IF(WEEKDAY(BS1,1)=1,BS1,"")</f>
        <v/>
      </c>
      <c r="BT5" s="58" t="str">
        <f>IF(VLOOKUP(BS5,スケジュール設定!$A$4:$C$375,3,FALSE)=0,"",VLOOKUP(BS5,スケジュール設定!$A$4:$C$375,3,FALSE))</f>
        <v/>
      </c>
      <c r="BU5" s="57" t="str">
        <f>IF(BS5&lt;&gt;"",BS5+1,IF(WEEKDAY(BS1,1)=2,BS1,""))</f>
        <v/>
      </c>
      <c r="BV5" s="58" t="str">
        <f>IF(VLOOKUP(BU5,スケジュール設定!$A$4:$C$375,3,FALSE)=0,"",VLOOKUP(BU5,スケジュール設定!$A$4:$C$375,3,FALSE))</f>
        <v/>
      </c>
      <c r="BW5" s="57" t="str">
        <f>IF(BU5&lt;&gt;"",BU5+1,IF(WEEKDAY(BS1,1)=3,BS1,""))</f>
        <v/>
      </c>
      <c r="BX5" s="58" t="str">
        <f>IF(VLOOKUP(BW5,スケジュール設定!$A$4:$C$375,3,FALSE)=0,"",VLOOKUP(BW5,スケジュール設定!$A$4:$C$375,3,FALSE))</f>
        <v/>
      </c>
      <c r="BY5" s="57" t="str">
        <f>IF(BW5&lt;&gt;"",BW5+1,IF(WEEKDAY(BS1,1)=4,BS1,""))</f>
        <v/>
      </c>
      <c r="BZ5" s="58" t="str">
        <f>IF(VLOOKUP(BY5,スケジュール設定!$A$4:$C$375,3,FALSE)=0,"",VLOOKUP(BY5,スケジュール設定!$A$4:$C$375,3,FALSE))</f>
        <v/>
      </c>
      <c r="CA5" s="57" t="str">
        <f>IF(BY5&lt;&gt;"",BY5+1,IF(WEEKDAY(BS1,1)=5,BS1,""))</f>
        <v/>
      </c>
      <c r="CB5" s="58" t="str">
        <f>IF(VLOOKUP(CA5,スケジュール設定!$A$4:$C$375,3,FALSE)=0,"",VLOOKUP(CA5,スケジュール設定!$A$4:$C$375,3,FALSE))</f>
        <v/>
      </c>
      <c r="CC5" s="57" t="str">
        <f>IF(CA5&lt;&gt;"",CA5+1,IF(WEEKDAY(BS1,1)=6,BS1,""))</f>
        <v/>
      </c>
      <c r="CD5" s="58" t="str">
        <f>IF(VLOOKUP(CC5,スケジュール設定!$A$4:$C$375,3,FALSE)=0,"",VLOOKUP(CC5,スケジュール設定!$A$4:$C$375,3,FALSE))</f>
        <v/>
      </c>
      <c r="CE5" s="59">
        <f>IF(CC5&lt;&gt;"",CC5+1,IF(WEEKDAY(BS1,1)=7,BS1,""))</f>
        <v>43617</v>
      </c>
      <c r="CF5" s="58" t="str">
        <f>IF(VLOOKUP(CE5,スケジュール設定!$A$4:$C$375,3,FALSE)=0,"",VLOOKUP(CE5,スケジュール設定!$A$4:$C$375,3,FALSE))</f>
        <v/>
      </c>
      <c r="CG5" s="57" t="str">
        <f>IF(WEEKDAY(CG1,1)=1,CG1,"")</f>
        <v/>
      </c>
      <c r="CH5" s="58" t="str">
        <f>IF(VLOOKUP(CG5,スケジュール設定!$A$4:$C$375,3,FALSE)=0,"",VLOOKUP(CG5,スケジュール設定!$A$4:$C$375,3,FALSE))</f>
        <v/>
      </c>
      <c r="CI5" s="57">
        <f>IF(CG5&lt;&gt;"",CG5+1,IF(WEEKDAY(CG1,1)=2,CG1,""))</f>
        <v>43647</v>
      </c>
      <c r="CJ5" s="58" t="str">
        <f>IF(VLOOKUP(CI5,スケジュール設定!$A$4:$C$375,3,FALSE)=0,"",VLOOKUP(CI5,スケジュール設定!$A$4:$C$375,3,FALSE))</f>
        <v/>
      </c>
      <c r="CK5" s="57">
        <f>IF(CI5&lt;&gt;"",CI5+1,IF(WEEKDAY(CG1,1)=3,CG1,""))</f>
        <v>43648</v>
      </c>
      <c r="CL5" s="58" t="str">
        <f>IF(VLOOKUP(CK5,スケジュール設定!$A$4:$C$375,3,FALSE)=0,"",VLOOKUP(CK5,スケジュール設定!$A$4:$C$375,3,FALSE))</f>
        <v/>
      </c>
      <c r="CM5" s="57">
        <f>IF(CK5&lt;&gt;"",CK5+1,IF(WEEKDAY(CG1,1)=4,CG1,""))</f>
        <v>43649</v>
      </c>
      <c r="CN5" s="58" t="str">
        <f>IF(VLOOKUP(CM5,スケジュール設定!$A$4:$C$375,3,FALSE)=0,"",VLOOKUP(CM5,スケジュール設定!$A$4:$C$375,3,FALSE))</f>
        <v/>
      </c>
      <c r="CO5" s="57">
        <f>IF(CM5&lt;&gt;"",CM5+1,IF(WEEKDAY(CG1,1)=5,CG1,""))</f>
        <v>43650</v>
      </c>
      <c r="CP5" s="58" t="str">
        <f>IF(VLOOKUP(CO5,スケジュール設定!$A$4:$C$375,3,FALSE)=0,"",VLOOKUP(CO5,スケジュール設定!$A$4:$C$375,3,FALSE))</f>
        <v/>
      </c>
      <c r="CQ5" s="57">
        <f>IF(CO5&lt;&gt;"",CO5+1,IF(WEEKDAY(CG1,1)=6,CG1,""))</f>
        <v>43651</v>
      </c>
      <c r="CR5" s="58" t="str">
        <f>IF(VLOOKUP(CQ5,スケジュール設定!$A$4:$C$375,3,FALSE)=0,"",VLOOKUP(CQ5,スケジュール設定!$A$4:$C$375,3,FALSE))</f>
        <v/>
      </c>
      <c r="CS5" s="59">
        <f>IF(CQ5&lt;&gt;"",CQ5+1,IF(WEEKDAY(CG1,1)=7,CG1,""))</f>
        <v>43652</v>
      </c>
      <c r="CT5" s="58" t="str">
        <f>IF(VLOOKUP(CS5,スケジュール設定!$A$4:$C$375,3,FALSE)=0,"",VLOOKUP(CS5,スケジュール設定!$A$4:$C$375,3,FALSE))</f>
        <v/>
      </c>
      <c r="CU5" s="57" t="str">
        <f>IF(WEEKDAY(CU1,1)=1,CU1,"")</f>
        <v/>
      </c>
      <c r="CV5" s="58" t="str">
        <f>IF(VLOOKUP(CU5,スケジュール設定!$A$4:$C$375,3,FALSE)=0,"",VLOOKUP(CU5,スケジュール設定!$A$4:$C$375,3,FALSE))</f>
        <v/>
      </c>
      <c r="CW5" s="57" t="str">
        <f>IF(CU5&lt;&gt;"",CU5+1,IF(WEEKDAY(CU1,1)=2,CU1,""))</f>
        <v/>
      </c>
      <c r="CX5" s="58" t="str">
        <f>IF(VLOOKUP(CW5,スケジュール設定!$A$4:$C$375,3,FALSE)=0,"",VLOOKUP(CW5,スケジュール設定!$A$4:$C$375,3,FALSE))</f>
        <v/>
      </c>
      <c r="CY5" s="57" t="str">
        <f>IF(CW5&lt;&gt;"",CW5+1,IF(WEEKDAY(CU1,1)=3,CU1,""))</f>
        <v/>
      </c>
      <c r="CZ5" s="58" t="str">
        <f>IF(VLOOKUP(CY5,スケジュール設定!$A$4:$C$375,3,FALSE)=0,"",VLOOKUP(CY5,スケジュール設定!$A$4:$C$375,3,FALSE))</f>
        <v/>
      </c>
      <c r="DA5" s="57" t="str">
        <f>IF(CY5&lt;&gt;"",CY5+1,IF(WEEKDAY(CU1,1)=4,CU1,""))</f>
        <v/>
      </c>
      <c r="DB5" s="58" t="str">
        <f>IF(VLOOKUP(DA5,スケジュール設定!$A$4:$C$375,3,FALSE)=0,"",VLOOKUP(DA5,スケジュール設定!$A$4:$C$375,3,FALSE))</f>
        <v/>
      </c>
      <c r="DC5" s="57">
        <f>IF(DA5&lt;&gt;"",DA5+1,IF(WEEKDAY(CU1,1)=5,CU1,""))</f>
        <v>43678</v>
      </c>
      <c r="DD5" s="58" t="str">
        <f>IF(VLOOKUP(DC5,スケジュール設定!$A$4:$C$375,3,FALSE)=0,"",VLOOKUP(DC5,スケジュール設定!$A$4:$C$375,3,FALSE))</f>
        <v/>
      </c>
      <c r="DE5" s="57">
        <f>IF(DC5&lt;&gt;"",DC5+1,IF(WEEKDAY(CU1,1)=6,CU1,""))</f>
        <v>43679</v>
      </c>
      <c r="DF5" s="58" t="str">
        <f>IF(VLOOKUP(DE5,スケジュール設定!$A$4:$C$375,3,FALSE)=0,"",VLOOKUP(DE5,スケジュール設定!$A$4:$C$375,3,FALSE))</f>
        <v/>
      </c>
      <c r="DG5" s="59">
        <f>IF(DE5&lt;&gt;"",DE5+1,IF(WEEKDAY(CU1,1)=7,CU1,""))</f>
        <v>43680</v>
      </c>
      <c r="DH5" s="58" t="str">
        <f>IF(VLOOKUP(DG5,スケジュール設定!$A$4:$C$375,3,FALSE)=0,"",VLOOKUP(DG5,スケジュール設定!$A$4:$C$375,3,FALSE))</f>
        <v/>
      </c>
      <c r="DI5" s="57">
        <f>IF(WEEKDAY(DI1,1)=1,DI1,"")</f>
        <v>43709</v>
      </c>
      <c r="DJ5" s="58" t="str">
        <f>IF(VLOOKUP(DI5,スケジュール設定!$A$4:$C$375,3,FALSE)=0,"",VLOOKUP(DI5,スケジュール設定!$A$4:$C$375,3,FALSE))</f>
        <v/>
      </c>
      <c r="DK5" s="57">
        <f>IF(DI5&lt;&gt;"",DI5+1,IF(WEEKDAY(DI1,1)=2,DI1,""))</f>
        <v>43710</v>
      </c>
      <c r="DL5" s="58" t="str">
        <f>IF(VLOOKUP(DK5,スケジュール設定!$A$4:$C$375,3,FALSE)=0,"",VLOOKUP(DK5,スケジュール設定!$A$4:$C$375,3,FALSE))</f>
        <v/>
      </c>
      <c r="DM5" s="57">
        <f>IF(DK5&lt;&gt;"",DK5+1,IF(WEEKDAY(DI1,1)=3,DI1,""))</f>
        <v>43711</v>
      </c>
      <c r="DN5" s="58" t="str">
        <f>IF(VLOOKUP(DM5,スケジュール設定!$A$4:$C$375,3,FALSE)=0,"",VLOOKUP(DM5,スケジュール設定!$A$4:$C$375,3,FALSE))</f>
        <v/>
      </c>
      <c r="DO5" s="57">
        <f>IF(DM5&lt;&gt;"",DM5+1,IF(WEEKDAY(DI1,1)=4,DI1,""))</f>
        <v>43712</v>
      </c>
      <c r="DP5" s="58" t="str">
        <f>IF(VLOOKUP(DO5,スケジュール設定!$A$4:$C$375,3,FALSE)=0,"",VLOOKUP(DO5,スケジュール設定!$A$4:$C$375,3,FALSE))</f>
        <v/>
      </c>
      <c r="DQ5" s="57">
        <f>IF(DO5&lt;&gt;"",DO5+1,IF(WEEKDAY(DI1,1)=5,DI1,""))</f>
        <v>43713</v>
      </c>
      <c r="DR5" s="58" t="str">
        <f>IF(VLOOKUP(DQ5,スケジュール設定!$A$4:$C$375,3,FALSE)=0,"",VLOOKUP(DQ5,スケジュール設定!$A$4:$C$375,3,FALSE))</f>
        <v/>
      </c>
      <c r="DS5" s="57">
        <f>IF(DQ5&lt;&gt;"",DQ5+1,IF(WEEKDAY(DI1,1)=6,DI1,""))</f>
        <v>43714</v>
      </c>
      <c r="DT5" s="58" t="str">
        <f>IF(VLOOKUP(DS5,スケジュール設定!$A$4:$C$375,3,FALSE)=0,"",VLOOKUP(DS5,スケジュール設定!$A$4:$C$375,3,FALSE))</f>
        <v/>
      </c>
      <c r="DU5" s="59">
        <f>IF(DS5&lt;&gt;"",DS5+1,IF(WEEKDAY(DI1,1)=7,DI1,""))</f>
        <v>43715</v>
      </c>
      <c r="DV5" s="58" t="str">
        <f>IF(VLOOKUP(DU5,スケジュール設定!$A$4:$C$375,3,FALSE)=0,"",VLOOKUP(DU5,スケジュール設定!$A$4:$C$375,3,FALSE))</f>
        <v/>
      </c>
      <c r="DW5" s="57" t="str">
        <f>IF(WEEKDAY(DW1,1)=1,DW1,"")</f>
        <v/>
      </c>
      <c r="DX5" s="58" t="str">
        <f>IF(VLOOKUP(DW5,スケジュール設定!$A$4:$C$375,3,FALSE)=0,"",VLOOKUP(DW5,スケジュール設定!$A$4:$C$375,3,FALSE))</f>
        <v/>
      </c>
      <c r="DY5" s="57" t="str">
        <f>IF(DW5&lt;&gt;"",DW5+1,IF(WEEKDAY(DW1,1)=2,DW1,""))</f>
        <v/>
      </c>
      <c r="DZ5" s="58" t="str">
        <f>IF(VLOOKUP(DY5,スケジュール設定!$A$4:$C$375,3,FALSE)=0,"",VLOOKUP(DY5,スケジュール設定!$A$4:$C$375,3,FALSE))</f>
        <v/>
      </c>
      <c r="EA5" s="57">
        <f>IF(DY5&lt;&gt;"",DY5+1,IF(WEEKDAY(DW1,1)=3,DW1,""))</f>
        <v>43739</v>
      </c>
      <c r="EB5" s="58" t="str">
        <f>IF(VLOOKUP(EA5,スケジュール設定!$A$4:$C$375,3,FALSE)=0,"",VLOOKUP(EA5,スケジュール設定!$A$4:$C$375,3,FALSE))</f>
        <v/>
      </c>
      <c r="EC5" s="57">
        <f>IF(EA5&lt;&gt;"",EA5+1,IF(WEEKDAY(DW1,1)=4,DW1,""))</f>
        <v>43740</v>
      </c>
      <c r="ED5" s="58" t="str">
        <f>IF(VLOOKUP(EC5,スケジュール設定!$A$4:$C$375,3,FALSE)=0,"",VLOOKUP(EC5,スケジュール設定!$A$4:$C$375,3,FALSE))</f>
        <v/>
      </c>
      <c r="EE5" s="57">
        <f>IF(EC5&lt;&gt;"",EC5+1,IF(WEEKDAY(DW1,1)=5,DW1,""))</f>
        <v>43741</v>
      </c>
      <c r="EF5" s="58" t="str">
        <f>IF(VLOOKUP(EE5,スケジュール設定!$A$4:$C$375,3,FALSE)=0,"",VLOOKUP(EE5,スケジュール設定!$A$4:$C$375,3,FALSE))</f>
        <v/>
      </c>
      <c r="EG5" s="57">
        <f>IF(EE5&lt;&gt;"",EE5+1,IF(WEEKDAY(DW1,1)=6,DW1,""))</f>
        <v>43742</v>
      </c>
      <c r="EH5" s="58" t="str">
        <f>IF(VLOOKUP(EG5,スケジュール設定!$A$4:$C$375,3,FALSE)=0,"",VLOOKUP(EG5,スケジュール設定!$A$4:$C$375,3,FALSE))</f>
        <v/>
      </c>
      <c r="EI5" s="59">
        <f>IF(EG5&lt;&gt;"",EG5+1,IF(WEEKDAY(DW1,1)=7,DW1,""))</f>
        <v>43743</v>
      </c>
      <c r="EJ5" s="58" t="str">
        <f>IF(VLOOKUP(EI5,スケジュール設定!$A$4:$C$375,3,FALSE)=0,"",VLOOKUP(EI5,スケジュール設定!$A$4:$C$375,3,FALSE))</f>
        <v/>
      </c>
      <c r="EK5" s="57" t="str">
        <f>IF(WEEKDAY(EK1,1)=1,EK1,"")</f>
        <v/>
      </c>
      <c r="EL5" s="58" t="str">
        <f>IF(VLOOKUP(EK5,スケジュール設定!$A$4:$C$375,3,FALSE)=0,"",VLOOKUP(EK5,スケジュール設定!$A$4:$C$375,3,FALSE))</f>
        <v/>
      </c>
      <c r="EM5" s="57" t="str">
        <f>IF(EK5&lt;&gt;"",EK5+1,IF(WEEKDAY(EK1,1)=2,EK1,""))</f>
        <v/>
      </c>
      <c r="EN5" s="58" t="str">
        <f>IF(VLOOKUP(EM5,スケジュール設定!$A$4:$C$375,3,FALSE)=0,"",VLOOKUP(EM5,スケジュール設定!$A$4:$C$375,3,FALSE))</f>
        <v/>
      </c>
      <c r="EO5" s="57" t="str">
        <f>IF(EM5&lt;&gt;"",EM5+1,IF(WEEKDAY(EK1,1)=3,EK1,""))</f>
        <v/>
      </c>
      <c r="EP5" s="58" t="str">
        <f>IF(VLOOKUP(EO5,スケジュール設定!$A$4:$C$375,3,FALSE)=0,"",VLOOKUP(EO5,スケジュール設定!$A$4:$C$375,3,FALSE))</f>
        <v/>
      </c>
      <c r="EQ5" s="57" t="str">
        <f>IF(EO5&lt;&gt;"",EO5+1,IF(WEEKDAY(EK1,1)=4,EK1,""))</f>
        <v/>
      </c>
      <c r="ER5" s="58" t="str">
        <f>IF(VLOOKUP(EQ5,スケジュール設定!$A$4:$C$375,3,FALSE)=0,"",VLOOKUP(EQ5,スケジュール設定!$A$4:$C$375,3,FALSE))</f>
        <v/>
      </c>
      <c r="ES5" s="57" t="str">
        <f>IF(EQ5&lt;&gt;"",EQ5+1,IF(WEEKDAY(EK1,1)=5,EK1,""))</f>
        <v/>
      </c>
      <c r="ET5" s="58" t="str">
        <f>IF(VLOOKUP(ES5,スケジュール設定!$A$4:$C$375,3,FALSE)=0,"",VLOOKUP(ES5,スケジュール設定!$A$4:$C$375,3,FALSE))</f>
        <v/>
      </c>
      <c r="EU5" s="57">
        <f>IF(ES5&lt;&gt;"",ES5+1,IF(WEEKDAY(EK1,1)=6,EK1,""))</f>
        <v>43770</v>
      </c>
      <c r="EV5" s="58" t="str">
        <f>IF(VLOOKUP(EU5,スケジュール設定!$A$4:$C$375,3,FALSE)=0,"",VLOOKUP(EU5,スケジュール設定!$A$4:$C$375,3,FALSE))</f>
        <v/>
      </c>
      <c r="EW5" s="59">
        <f>IF(EU5&lt;&gt;"",EU5+1,IF(WEEKDAY(EK1,1)=7,EK1,""))</f>
        <v>43771</v>
      </c>
      <c r="EX5" s="58" t="str">
        <f>IF(VLOOKUP(EW5,スケジュール設定!$A$4:$C$375,3,FALSE)=0,"",VLOOKUP(EW5,スケジュール設定!$A$4:$C$375,3,FALSE))</f>
        <v/>
      </c>
      <c r="EY5" s="57">
        <f>IF(WEEKDAY(EY1,1)=1,EY1,"")</f>
        <v>43800</v>
      </c>
      <c r="EZ5" s="58" t="str">
        <f>IF(VLOOKUP(EY5,スケジュール設定!$A$4:$C$375,3,FALSE)=0,"",VLOOKUP(EY5,スケジュール設定!$A$4:$C$375,3,FALSE))</f>
        <v/>
      </c>
      <c r="FA5" s="57">
        <f>IF(EY5&lt;&gt;"",EY5+1,IF(WEEKDAY(EY1,1)=2,EY1,""))</f>
        <v>43801</v>
      </c>
      <c r="FB5" s="58" t="str">
        <f>IF(VLOOKUP(FA5,スケジュール設定!$A$4:$C$375,3,FALSE)=0,"",VLOOKUP(FA5,スケジュール設定!$A$4:$C$375,3,FALSE))</f>
        <v/>
      </c>
      <c r="FC5" s="57">
        <f>IF(FA5&lt;&gt;"",FA5+1,IF(WEEKDAY(EY1,1)=3,EY1,""))</f>
        <v>43802</v>
      </c>
      <c r="FD5" s="58" t="str">
        <f>IF(VLOOKUP(FC5,スケジュール設定!$A$4:$C$375,3,FALSE)=0,"",VLOOKUP(FC5,スケジュール設定!$A$4:$C$375,3,FALSE))</f>
        <v/>
      </c>
      <c r="FE5" s="57">
        <f>IF(FC5&lt;&gt;"",FC5+1,IF(WEEKDAY(EY1,1)=4,EY1,""))</f>
        <v>43803</v>
      </c>
      <c r="FF5" s="58" t="str">
        <f>IF(VLOOKUP(FE5,スケジュール設定!$A$4:$C$375,3,FALSE)=0,"",VLOOKUP(FE5,スケジュール設定!$A$4:$C$375,3,FALSE))</f>
        <v/>
      </c>
      <c r="FG5" s="57">
        <f>IF(FE5&lt;&gt;"",FE5+1,IF(WEEKDAY(EY1,1)=5,EY1,""))</f>
        <v>43804</v>
      </c>
      <c r="FH5" s="58" t="str">
        <f>IF(VLOOKUP(FG5,スケジュール設定!$A$4:$C$375,3,FALSE)=0,"",VLOOKUP(FG5,スケジュール設定!$A$4:$C$375,3,FALSE))</f>
        <v/>
      </c>
      <c r="FI5" s="57">
        <f>IF(FG5&lt;&gt;"",FG5+1,IF(WEEKDAY(EY1,1)=6,EY1,""))</f>
        <v>43805</v>
      </c>
      <c r="FJ5" s="58" t="str">
        <f>IF(VLOOKUP(FI5,スケジュール設定!$A$4:$C$375,3,FALSE)=0,"",VLOOKUP(FI5,スケジュール設定!$A$4:$C$375,3,FALSE))</f>
        <v/>
      </c>
      <c r="FK5" s="59">
        <f>IF(FI5&lt;&gt;"",FI5+1,IF(WEEKDAY(EY1,1)=7,EY1,""))</f>
        <v>43806</v>
      </c>
      <c r="FL5" s="58" t="str">
        <f>IF(VLOOKUP(FK5,スケジュール設定!$A$4:$C$375,3,FALSE)=0,"",VLOOKUP(FK5,スケジュール設定!$A$4:$C$375,3,FALSE))</f>
        <v/>
      </c>
    </row>
    <row r="6" spans="1:168" s="64" customFormat="1" ht="79.8" customHeight="1">
      <c r="A6" s="61">
        <f>M5+1</f>
        <v>43471</v>
      </c>
      <c r="B6" s="62" t="str">
        <f>IF(VLOOKUP(A6,スケジュール設定!$A$4:$C$375,3,FALSE)=0,"",VLOOKUP(A6,スケジュール設定!$A$4:$C$375,3,FALSE))</f>
        <v/>
      </c>
      <c r="C6" s="61">
        <f>A6+1</f>
        <v>43472</v>
      </c>
      <c r="D6" s="62" t="str">
        <f>IF(VLOOKUP(C6,スケジュール設定!$A$4:$C$375,3,FALSE)=0,"",VLOOKUP(C6,スケジュール設定!$A$4:$C$375,3,FALSE))</f>
        <v/>
      </c>
      <c r="E6" s="61">
        <f>C6+1</f>
        <v>43473</v>
      </c>
      <c r="F6" s="62" t="str">
        <f>IF(VLOOKUP(E6,スケジュール設定!$A$4:$C$375,3,FALSE)=0,"",VLOOKUP(E6,スケジュール設定!$A$4:$C$375,3,FALSE))</f>
        <v/>
      </c>
      <c r="G6" s="61">
        <f>E6+1</f>
        <v>43474</v>
      </c>
      <c r="H6" s="62" t="str">
        <f>IF(VLOOKUP(G6,スケジュール設定!$A$4:$C$375,3,FALSE)=0,"",VLOOKUP(G6,スケジュール設定!$A$4:$C$375,3,FALSE))</f>
        <v/>
      </c>
      <c r="I6" s="61">
        <f>G6+1</f>
        <v>43475</v>
      </c>
      <c r="J6" s="62" t="str">
        <f>IF(VLOOKUP(I6,スケジュール設定!$A$4:$C$375,3,FALSE)=0,"",VLOOKUP(I6,スケジュール設定!$A$4:$C$375,3,FALSE))</f>
        <v/>
      </c>
      <c r="K6" s="61">
        <f>I6+1</f>
        <v>43476</v>
      </c>
      <c r="L6" s="62" t="str">
        <f>IF(VLOOKUP(K6,スケジュール設定!$A$4:$C$375,3,FALSE)=0,"",VLOOKUP(K6,スケジュール設定!$A$4:$C$375,3,FALSE))</f>
        <v/>
      </c>
      <c r="M6" s="63">
        <f>K6+1</f>
        <v>43477</v>
      </c>
      <c r="N6" s="62" t="str">
        <f>IF(VLOOKUP(M6,スケジュール設定!$A$4:$C$375,3,FALSE)=0,"",VLOOKUP(M6,スケジュール設定!$A$4:$C$375,3,FALSE))</f>
        <v/>
      </c>
      <c r="O6" s="61">
        <f>AA5+1</f>
        <v>43499</v>
      </c>
      <c r="P6" s="62" t="str">
        <f>IF(VLOOKUP(O6,スケジュール設定!$A$4:$C$375,3,FALSE)=0,"",VLOOKUP(O6,スケジュール設定!$A$4:$C$375,3,FALSE))</f>
        <v/>
      </c>
      <c r="Q6" s="61">
        <f>O6+1</f>
        <v>43500</v>
      </c>
      <c r="R6" s="62" t="str">
        <f>IF(VLOOKUP(Q6,スケジュール設定!$A$4:$C$375,3,FALSE)=0,"",VLOOKUP(Q6,スケジュール設定!$A$4:$C$375,3,FALSE))</f>
        <v/>
      </c>
      <c r="S6" s="61">
        <f>Q6+1</f>
        <v>43501</v>
      </c>
      <c r="T6" s="62" t="str">
        <f>IF(VLOOKUP(S6,スケジュール設定!$A$4:$C$375,3,FALSE)=0,"",VLOOKUP(S6,スケジュール設定!$A$4:$C$375,3,FALSE))</f>
        <v/>
      </c>
      <c r="U6" s="61">
        <f>S6+1</f>
        <v>43502</v>
      </c>
      <c r="V6" s="62" t="str">
        <f>IF(VLOOKUP(U6,スケジュール設定!$A$4:$C$375,3,FALSE)=0,"",VLOOKUP(U6,スケジュール設定!$A$4:$C$375,3,FALSE))</f>
        <v/>
      </c>
      <c r="W6" s="61">
        <f>U6+1</f>
        <v>43503</v>
      </c>
      <c r="X6" s="62" t="str">
        <f>IF(VLOOKUP(W6,スケジュール設定!$A$4:$C$375,3,FALSE)=0,"",VLOOKUP(W6,スケジュール設定!$A$4:$C$375,3,FALSE))</f>
        <v/>
      </c>
      <c r="Y6" s="61">
        <f>W6+1</f>
        <v>43504</v>
      </c>
      <c r="Z6" s="62" t="str">
        <f>IF(VLOOKUP(Y6,スケジュール設定!$A$4:$C$375,3,FALSE)=0,"",VLOOKUP(Y6,スケジュール設定!$A$4:$C$375,3,FALSE))</f>
        <v/>
      </c>
      <c r="AA6" s="63">
        <f>Y6+1</f>
        <v>43505</v>
      </c>
      <c r="AB6" s="62" t="str">
        <f>IF(VLOOKUP(AA6,スケジュール設定!$A$4:$C$375,3,FALSE)=0,"",VLOOKUP(AA6,スケジュール設定!$A$4:$C$375,3,FALSE))</f>
        <v/>
      </c>
      <c r="AC6" s="61">
        <f>AO5+1</f>
        <v>43527</v>
      </c>
      <c r="AD6" s="62" t="str">
        <f>IF(VLOOKUP(AC6,スケジュール設定!$A$4:$C$375,3,FALSE)=0,"",VLOOKUP(AC6,スケジュール設定!$A$4:$C$375,3,FALSE))</f>
        <v/>
      </c>
      <c r="AE6" s="61">
        <f>AC6+1</f>
        <v>43528</v>
      </c>
      <c r="AF6" s="62" t="str">
        <f>IF(VLOOKUP(AE6,スケジュール設定!$A$4:$C$375,3,FALSE)=0,"",VLOOKUP(AE6,スケジュール設定!$A$4:$C$375,3,FALSE))</f>
        <v/>
      </c>
      <c r="AG6" s="61">
        <f>AE6+1</f>
        <v>43529</v>
      </c>
      <c r="AH6" s="62" t="str">
        <f>IF(VLOOKUP(AG6,スケジュール設定!$A$4:$C$375,3,FALSE)=0,"",VLOOKUP(AG6,スケジュール設定!$A$4:$C$375,3,FALSE))</f>
        <v/>
      </c>
      <c r="AI6" s="61">
        <f>AG6+1</f>
        <v>43530</v>
      </c>
      <c r="AJ6" s="62" t="str">
        <f>IF(VLOOKUP(AI6,スケジュール設定!$A$4:$C$375,3,FALSE)=0,"",VLOOKUP(AI6,スケジュール設定!$A$4:$C$375,3,FALSE))</f>
        <v/>
      </c>
      <c r="AK6" s="61">
        <f>AI6+1</f>
        <v>43531</v>
      </c>
      <c r="AL6" s="62" t="str">
        <f>IF(VLOOKUP(AK6,スケジュール設定!$A$4:$C$375,3,FALSE)=0,"",VLOOKUP(AK6,スケジュール設定!$A$4:$C$375,3,FALSE))</f>
        <v/>
      </c>
      <c r="AM6" s="61">
        <f>AK6+1</f>
        <v>43532</v>
      </c>
      <c r="AN6" s="62" t="str">
        <f>IF(VLOOKUP(AM6,スケジュール設定!$A$4:$C$375,3,FALSE)=0,"",VLOOKUP(AM6,スケジュール設定!$A$4:$C$375,3,FALSE))</f>
        <v/>
      </c>
      <c r="AO6" s="63">
        <f>AM6+1</f>
        <v>43533</v>
      </c>
      <c r="AP6" s="62" t="str">
        <f>IF(VLOOKUP(AO6,スケジュール設定!$A$4:$C$375,3,FALSE)=0,"",VLOOKUP(AO6,スケジュール設定!$A$4:$C$375,3,FALSE))</f>
        <v/>
      </c>
      <c r="AQ6" s="61">
        <f>BC5+1</f>
        <v>43562</v>
      </c>
      <c r="AR6" s="62" t="str">
        <f>IF(VLOOKUP(AQ6,スケジュール設定!$A$4:$C$375,3,FALSE)=0,"",VLOOKUP(AQ6,スケジュール設定!$A$4:$C$375,3,FALSE))</f>
        <v/>
      </c>
      <c r="AS6" s="61">
        <f>AQ6+1</f>
        <v>43563</v>
      </c>
      <c r="AT6" s="62" t="str">
        <f>IF(VLOOKUP(AS6,スケジュール設定!$A$4:$C$375,3,FALSE)=0,"",VLOOKUP(AS6,スケジュール設定!$A$4:$C$375,3,FALSE))</f>
        <v/>
      </c>
      <c r="AU6" s="61">
        <f>AS6+1</f>
        <v>43564</v>
      </c>
      <c r="AV6" s="62" t="str">
        <f>IF(VLOOKUP(AU6,スケジュール設定!$A$4:$C$375,3,FALSE)=0,"",VLOOKUP(AU6,スケジュール設定!$A$4:$C$375,3,FALSE))</f>
        <v/>
      </c>
      <c r="AW6" s="61">
        <f>AU6+1</f>
        <v>43565</v>
      </c>
      <c r="AX6" s="62" t="str">
        <f>IF(VLOOKUP(AW6,スケジュール設定!$A$4:$C$375,3,FALSE)=0,"",VLOOKUP(AW6,スケジュール設定!$A$4:$C$375,3,FALSE))</f>
        <v/>
      </c>
      <c r="AY6" s="61">
        <f>AW6+1</f>
        <v>43566</v>
      </c>
      <c r="AZ6" s="62" t="str">
        <f>IF(VLOOKUP(AY6,スケジュール設定!$A$4:$C$375,3,FALSE)=0,"",VLOOKUP(AY6,スケジュール設定!$A$4:$C$375,3,FALSE))</f>
        <v/>
      </c>
      <c r="BA6" s="61">
        <f>AY6+1</f>
        <v>43567</v>
      </c>
      <c r="BB6" s="62" t="str">
        <f>IF(VLOOKUP(BA6,スケジュール設定!$A$4:$C$375,3,FALSE)=0,"",VLOOKUP(BA6,スケジュール設定!$A$4:$C$375,3,FALSE))</f>
        <v/>
      </c>
      <c r="BC6" s="63">
        <f>BA6+1</f>
        <v>43568</v>
      </c>
      <c r="BD6" s="62" t="str">
        <f>IF(VLOOKUP(BC6,スケジュール設定!$A$4:$C$375,3,FALSE)=0,"",VLOOKUP(BC6,スケジュール設定!$A$4:$C$375,3,FALSE))</f>
        <v/>
      </c>
      <c r="BE6" s="61">
        <f>BQ5+1</f>
        <v>43590</v>
      </c>
      <c r="BF6" s="62" t="str">
        <f>IF(VLOOKUP(BE6,スケジュール設定!$A$4:$C$375,3,FALSE)=0,"",VLOOKUP(BE6,スケジュール設定!$A$4:$C$375,3,FALSE))</f>
        <v>こどもの日</v>
      </c>
      <c r="BG6" s="61">
        <f>BE6+1</f>
        <v>43591</v>
      </c>
      <c r="BH6" s="62" t="str">
        <f>IF(VLOOKUP(BG6,スケジュール設定!$A$4:$C$375,3,FALSE)=0,"",VLOOKUP(BG6,スケジュール設定!$A$4:$C$375,3,FALSE))</f>
        <v>振替休日</v>
      </c>
      <c r="BI6" s="61">
        <f>BG6+1</f>
        <v>43592</v>
      </c>
      <c r="BJ6" s="62" t="str">
        <f>IF(VLOOKUP(BI6,スケジュール設定!$A$4:$C$375,3,FALSE)=0,"",VLOOKUP(BI6,スケジュール設定!$A$4:$C$375,3,FALSE))</f>
        <v/>
      </c>
      <c r="BK6" s="61">
        <f>BI6+1</f>
        <v>43593</v>
      </c>
      <c r="BL6" s="62" t="str">
        <f>IF(VLOOKUP(BK6,スケジュール設定!$A$4:$C$375,3,FALSE)=0,"",VLOOKUP(BK6,スケジュール設定!$A$4:$C$375,3,FALSE))</f>
        <v/>
      </c>
      <c r="BM6" s="61">
        <f>BK6+1</f>
        <v>43594</v>
      </c>
      <c r="BN6" s="62" t="str">
        <f>IF(VLOOKUP(BM6,スケジュール設定!$A$4:$C$375,3,FALSE)=0,"",VLOOKUP(BM6,スケジュール設定!$A$4:$C$375,3,FALSE))</f>
        <v/>
      </c>
      <c r="BO6" s="61">
        <f>BM6+1</f>
        <v>43595</v>
      </c>
      <c r="BP6" s="62" t="str">
        <f>IF(VLOOKUP(BO6,スケジュール設定!$A$4:$C$375,3,FALSE)=0,"",VLOOKUP(BO6,スケジュール設定!$A$4:$C$375,3,FALSE))</f>
        <v/>
      </c>
      <c r="BQ6" s="63">
        <f>BO6+1</f>
        <v>43596</v>
      </c>
      <c r="BR6" s="62" t="str">
        <f>IF(VLOOKUP(BQ6,スケジュール設定!$A$4:$C$375,3,FALSE)=0,"",VLOOKUP(BQ6,スケジュール設定!$A$4:$C$375,3,FALSE))</f>
        <v/>
      </c>
      <c r="BS6" s="61">
        <f>CE5+1</f>
        <v>43618</v>
      </c>
      <c r="BT6" s="62" t="str">
        <f>IF(VLOOKUP(BS6,スケジュール設定!$A$4:$C$375,3,FALSE)=0,"",VLOOKUP(BS6,スケジュール設定!$A$4:$C$375,3,FALSE))</f>
        <v/>
      </c>
      <c r="BU6" s="61">
        <f>BS6+1</f>
        <v>43619</v>
      </c>
      <c r="BV6" s="62" t="str">
        <f>IF(VLOOKUP(BU6,スケジュール設定!$A$4:$C$375,3,FALSE)=0,"",VLOOKUP(BU6,スケジュール設定!$A$4:$C$375,3,FALSE))</f>
        <v/>
      </c>
      <c r="BW6" s="61">
        <f>BU6+1</f>
        <v>43620</v>
      </c>
      <c r="BX6" s="62" t="str">
        <f>IF(VLOOKUP(BW6,スケジュール設定!$A$4:$C$375,3,FALSE)=0,"",VLOOKUP(BW6,スケジュール設定!$A$4:$C$375,3,FALSE))</f>
        <v/>
      </c>
      <c r="BY6" s="61">
        <f>BW6+1</f>
        <v>43621</v>
      </c>
      <c r="BZ6" s="62" t="str">
        <f>IF(VLOOKUP(BY6,スケジュール設定!$A$4:$C$375,3,FALSE)=0,"",VLOOKUP(BY6,スケジュール設定!$A$4:$C$375,3,FALSE))</f>
        <v/>
      </c>
      <c r="CA6" s="61">
        <f>BY6+1</f>
        <v>43622</v>
      </c>
      <c r="CB6" s="62" t="str">
        <f>IF(VLOOKUP(CA6,スケジュール設定!$A$4:$C$375,3,FALSE)=0,"",VLOOKUP(CA6,スケジュール設定!$A$4:$C$375,3,FALSE))</f>
        <v/>
      </c>
      <c r="CC6" s="61">
        <f>CA6+1</f>
        <v>43623</v>
      </c>
      <c r="CD6" s="62" t="str">
        <f>IF(VLOOKUP(CC6,スケジュール設定!$A$4:$C$375,3,FALSE)=0,"",VLOOKUP(CC6,スケジュール設定!$A$4:$C$375,3,FALSE))</f>
        <v/>
      </c>
      <c r="CE6" s="63">
        <f>CC6+1</f>
        <v>43624</v>
      </c>
      <c r="CF6" s="62" t="str">
        <f>IF(VLOOKUP(CE6,スケジュール設定!$A$4:$C$375,3,FALSE)=0,"",VLOOKUP(CE6,スケジュール設定!$A$4:$C$375,3,FALSE))</f>
        <v/>
      </c>
      <c r="CG6" s="61">
        <f>CS5+1</f>
        <v>43653</v>
      </c>
      <c r="CH6" s="62" t="str">
        <f>IF(VLOOKUP(CG6,スケジュール設定!$A$4:$C$375,3,FALSE)=0,"",VLOOKUP(CG6,スケジュール設定!$A$4:$C$375,3,FALSE))</f>
        <v/>
      </c>
      <c r="CI6" s="61">
        <f>CG6+1</f>
        <v>43654</v>
      </c>
      <c r="CJ6" s="62" t="str">
        <f>IF(VLOOKUP(CI6,スケジュール設定!$A$4:$C$375,3,FALSE)=0,"",VLOOKUP(CI6,スケジュール設定!$A$4:$C$375,3,FALSE))</f>
        <v/>
      </c>
      <c r="CK6" s="61">
        <f>CI6+1</f>
        <v>43655</v>
      </c>
      <c r="CL6" s="62" t="str">
        <f>IF(VLOOKUP(CK6,スケジュール設定!$A$4:$C$375,3,FALSE)=0,"",VLOOKUP(CK6,スケジュール設定!$A$4:$C$375,3,FALSE))</f>
        <v/>
      </c>
      <c r="CM6" s="61">
        <f>CK6+1</f>
        <v>43656</v>
      </c>
      <c r="CN6" s="62" t="str">
        <f>IF(VLOOKUP(CM6,スケジュール設定!$A$4:$C$375,3,FALSE)=0,"",VLOOKUP(CM6,スケジュール設定!$A$4:$C$375,3,FALSE))</f>
        <v/>
      </c>
      <c r="CO6" s="61">
        <f>CM6+1</f>
        <v>43657</v>
      </c>
      <c r="CP6" s="62" t="str">
        <f>IF(VLOOKUP(CO6,スケジュール設定!$A$4:$C$375,3,FALSE)=0,"",VLOOKUP(CO6,スケジュール設定!$A$4:$C$375,3,FALSE))</f>
        <v/>
      </c>
      <c r="CQ6" s="61">
        <f>CO6+1</f>
        <v>43658</v>
      </c>
      <c r="CR6" s="62" t="str">
        <f>IF(VLOOKUP(CQ6,スケジュール設定!$A$4:$C$375,3,FALSE)=0,"",VLOOKUP(CQ6,スケジュール設定!$A$4:$C$375,3,FALSE))</f>
        <v/>
      </c>
      <c r="CS6" s="63">
        <f>CQ6+1</f>
        <v>43659</v>
      </c>
      <c r="CT6" s="62" t="str">
        <f>IF(VLOOKUP(CS6,スケジュール設定!$A$4:$C$375,3,FALSE)=0,"",VLOOKUP(CS6,スケジュール設定!$A$4:$C$375,3,FALSE))</f>
        <v/>
      </c>
      <c r="CU6" s="61">
        <f>DG5+1</f>
        <v>43681</v>
      </c>
      <c r="CV6" s="62" t="str">
        <f>IF(VLOOKUP(CU6,スケジュール設定!$A$4:$C$375,3,FALSE)=0,"",VLOOKUP(CU6,スケジュール設定!$A$4:$C$375,3,FALSE))</f>
        <v/>
      </c>
      <c r="CW6" s="61">
        <f>CU6+1</f>
        <v>43682</v>
      </c>
      <c r="CX6" s="62" t="str">
        <f>IF(VLOOKUP(CW6,スケジュール設定!$A$4:$C$375,3,FALSE)=0,"",VLOOKUP(CW6,スケジュール設定!$A$4:$C$375,3,FALSE))</f>
        <v/>
      </c>
      <c r="CY6" s="61">
        <f>CW6+1</f>
        <v>43683</v>
      </c>
      <c r="CZ6" s="62" t="str">
        <f>IF(VLOOKUP(CY6,スケジュール設定!$A$4:$C$375,3,FALSE)=0,"",VLOOKUP(CY6,スケジュール設定!$A$4:$C$375,3,FALSE))</f>
        <v/>
      </c>
      <c r="DA6" s="61">
        <f>CY6+1</f>
        <v>43684</v>
      </c>
      <c r="DB6" s="62" t="str">
        <f>IF(VLOOKUP(DA6,スケジュール設定!$A$4:$C$375,3,FALSE)=0,"",VLOOKUP(DA6,スケジュール設定!$A$4:$C$375,3,FALSE))</f>
        <v/>
      </c>
      <c r="DC6" s="61">
        <f>DA6+1</f>
        <v>43685</v>
      </c>
      <c r="DD6" s="62" t="str">
        <f>IF(VLOOKUP(DC6,スケジュール設定!$A$4:$C$375,3,FALSE)=0,"",VLOOKUP(DC6,スケジュール設定!$A$4:$C$375,3,FALSE))</f>
        <v/>
      </c>
      <c r="DE6" s="61">
        <f>DC6+1</f>
        <v>43686</v>
      </c>
      <c r="DF6" s="62" t="str">
        <f>IF(VLOOKUP(DE6,スケジュール設定!$A$4:$C$375,3,FALSE)=0,"",VLOOKUP(DE6,スケジュール設定!$A$4:$C$375,3,FALSE))</f>
        <v/>
      </c>
      <c r="DG6" s="63">
        <f>DE6+1</f>
        <v>43687</v>
      </c>
      <c r="DH6" s="62" t="str">
        <f>IF(VLOOKUP(DG6,スケジュール設定!$A$4:$C$375,3,FALSE)=0,"",VLOOKUP(DG6,スケジュール設定!$A$4:$C$375,3,FALSE))</f>
        <v/>
      </c>
      <c r="DI6" s="61">
        <f>DU5+1</f>
        <v>43716</v>
      </c>
      <c r="DJ6" s="62" t="str">
        <f>IF(VLOOKUP(DI6,スケジュール設定!$A$4:$C$375,3,FALSE)=0,"",VLOOKUP(DI6,スケジュール設定!$A$4:$C$375,3,FALSE))</f>
        <v/>
      </c>
      <c r="DK6" s="61">
        <f>DI6+1</f>
        <v>43717</v>
      </c>
      <c r="DL6" s="62" t="str">
        <f>IF(VLOOKUP(DK6,スケジュール設定!$A$4:$C$375,3,FALSE)=0,"",VLOOKUP(DK6,スケジュール設定!$A$4:$C$375,3,FALSE))</f>
        <v/>
      </c>
      <c r="DM6" s="61">
        <f>DK6+1</f>
        <v>43718</v>
      </c>
      <c r="DN6" s="62" t="str">
        <f>IF(VLOOKUP(DM6,スケジュール設定!$A$4:$C$375,3,FALSE)=0,"",VLOOKUP(DM6,スケジュール設定!$A$4:$C$375,3,FALSE))</f>
        <v/>
      </c>
      <c r="DO6" s="61">
        <f>DM6+1</f>
        <v>43719</v>
      </c>
      <c r="DP6" s="62" t="str">
        <f>IF(VLOOKUP(DO6,スケジュール設定!$A$4:$C$375,3,FALSE)=0,"",VLOOKUP(DO6,スケジュール設定!$A$4:$C$375,3,FALSE))</f>
        <v/>
      </c>
      <c r="DQ6" s="61">
        <f>DO6+1</f>
        <v>43720</v>
      </c>
      <c r="DR6" s="62" t="str">
        <f>IF(VLOOKUP(DQ6,スケジュール設定!$A$4:$C$375,3,FALSE)=0,"",VLOOKUP(DQ6,スケジュール設定!$A$4:$C$375,3,FALSE))</f>
        <v/>
      </c>
      <c r="DS6" s="61">
        <f>DQ6+1</f>
        <v>43721</v>
      </c>
      <c r="DT6" s="62" t="str">
        <f>IF(VLOOKUP(DS6,スケジュール設定!$A$4:$C$375,3,FALSE)=0,"",VLOOKUP(DS6,スケジュール設定!$A$4:$C$375,3,FALSE))</f>
        <v/>
      </c>
      <c r="DU6" s="63">
        <f>DS6+1</f>
        <v>43722</v>
      </c>
      <c r="DV6" s="62" t="str">
        <f>IF(VLOOKUP(DU6,スケジュール設定!$A$4:$C$375,3,FALSE)=0,"",VLOOKUP(DU6,スケジュール設定!$A$4:$C$375,3,FALSE))</f>
        <v/>
      </c>
      <c r="DW6" s="61">
        <f>EI5+1</f>
        <v>43744</v>
      </c>
      <c r="DX6" s="62" t="str">
        <f>IF(VLOOKUP(DW6,スケジュール設定!$A$4:$C$375,3,FALSE)=0,"",VLOOKUP(DW6,スケジュール設定!$A$4:$C$375,3,FALSE))</f>
        <v/>
      </c>
      <c r="DY6" s="61">
        <f>DW6+1</f>
        <v>43745</v>
      </c>
      <c r="DZ6" s="62" t="str">
        <f>IF(VLOOKUP(DY6,スケジュール設定!$A$4:$C$375,3,FALSE)=0,"",VLOOKUP(DY6,スケジュール設定!$A$4:$C$375,3,FALSE))</f>
        <v/>
      </c>
      <c r="EA6" s="61">
        <f>DY6+1</f>
        <v>43746</v>
      </c>
      <c r="EB6" s="62" t="str">
        <f>IF(VLOOKUP(EA6,スケジュール設定!$A$4:$C$375,3,FALSE)=0,"",VLOOKUP(EA6,スケジュール設定!$A$4:$C$375,3,FALSE))</f>
        <v/>
      </c>
      <c r="EC6" s="61">
        <f>EA6+1</f>
        <v>43747</v>
      </c>
      <c r="ED6" s="62" t="str">
        <f>IF(VLOOKUP(EC6,スケジュール設定!$A$4:$C$375,3,FALSE)=0,"",VLOOKUP(EC6,スケジュール設定!$A$4:$C$375,3,FALSE))</f>
        <v/>
      </c>
      <c r="EE6" s="61">
        <f>EC6+1</f>
        <v>43748</v>
      </c>
      <c r="EF6" s="62" t="str">
        <f>IF(VLOOKUP(EE6,スケジュール設定!$A$4:$C$375,3,FALSE)=0,"",VLOOKUP(EE6,スケジュール設定!$A$4:$C$375,3,FALSE))</f>
        <v/>
      </c>
      <c r="EG6" s="61">
        <f>EE6+1</f>
        <v>43749</v>
      </c>
      <c r="EH6" s="62" t="str">
        <f>IF(VLOOKUP(EG6,スケジュール設定!$A$4:$C$375,3,FALSE)=0,"",VLOOKUP(EG6,スケジュール設定!$A$4:$C$375,3,FALSE))</f>
        <v/>
      </c>
      <c r="EI6" s="63">
        <f>EG6+1</f>
        <v>43750</v>
      </c>
      <c r="EJ6" s="62" t="str">
        <f>IF(VLOOKUP(EI6,スケジュール設定!$A$4:$C$375,3,FALSE)=0,"",VLOOKUP(EI6,スケジュール設定!$A$4:$C$375,3,FALSE))</f>
        <v/>
      </c>
      <c r="EK6" s="61">
        <f>EW5+1</f>
        <v>43772</v>
      </c>
      <c r="EL6" s="62" t="str">
        <f>IF(VLOOKUP(EK6,スケジュール設定!$A$4:$C$375,3,FALSE)=0,"",VLOOKUP(EK6,スケジュール設定!$A$4:$C$375,3,FALSE))</f>
        <v>文化の日</v>
      </c>
      <c r="EM6" s="61">
        <f>EK6+1</f>
        <v>43773</v>
      </c>
      <c r="EN6" s="62" t="str">
        <f>IF(VLOOKUP(EM6,スケジュール設定!$A$4:$C$375,3,FALSE)=0,"",VLOOKUP(EM6,スケジュール設定!$A$4:$C$375,3,FALSE))</f>
        <v>振替休日</v>
      </c>
      <c r="EO6" s="61">
        <f>EM6+1</f>
        <v>43774</v>
      </c>
      <c r="EP6" s="62" t="str">
        <f>IF(VLOOKUP(EO6,スケジュール設定!$A$4:$C$375,3,FALSE)=0,"",VLOOKUP(EO6,スケジュール設定!$A$4:$C$375,3,FALSE))</f>
        <v/>
      </c>
      <c r="EQ6" s="61">
        <f>EO6+1</f>
        <v>43775</v>
      </c>
      <c r="ER6" s="62" t="str">
        <f>IF(VLOOKUP(EQ6,スケジュール設定!$A$4:$C$375,3,FALSE)=0,"",VLOOKUP(EQ6,スケジュール設定!$A$4:$C$375,3,FALSE))</f>
        <v/>
      </c>
      <c r="ES6" s="61">
        <f>EQ6+1</f>
        <v>43776</v>
      </c>
      <c r="ET6" s="62" t="str">
        <f>IF(VLOOKUP(ES6,スケジュール設定!$A$4:$C$375,3,FALSE)=0,"",VLOOKUP(ES6,スケジュール設定!$A$4:$C$375,3,FALSE))</f>
        <v/>
      </c>
      <c r="EU6" s="61">
        <f>ES6+1</f>
        <v>43777</v>
      </c>
      <c r="EV6" s="62" t="str">
        <f>IF(VLOOKUP(EU6,スケジュール設定!$A$4:$C$375,3,FALSE)=0,"",VLOOKUP(EU6,スケジュール設定!$A$4:$C$375,3,FALSE))</f>
        <v/>
      </c>
      <c r="EW6" s="63">
        <f>EU6+1</f>
        <v>43778</v>
      </c>
      <c r="EX6" s="62" t="str">
        <f>IF(VLOOKUP(EW6,スケジュール設定!$A$4:$C$375,3,FALSE)=0,"",VLOOKUP(EW6,スケジュール設定!$A$4:$C$375,3,FALSE))</f>
        <v/>
      </c>
      <c r="EY6" s="61">
        <f>FK5+1</f>
        <v>43807</v>
      </c>
      <c r="EZ6" s="62" t="str">
        <f>IF(VLOOKUP(EY6,スケジュール設定!$A$4:$C$375,3,FALSE)=0,"",VLOOKUP(EY6,スケジュール設定!$A$4:$C$375,3,FALSE))</f>
        <v/>
      </c>
      <c r="FA6" s="61">
        <f>EY6+1</f>
        <v>43808</v>
      </c>
      <c r="FB6" s="62" t="str">
        <f>IF(VLOOKUP(FA6,スケジュール設定!$A$4:$C$375,3,FALSE)=0,"",VLOOKUP(FA6,スケジュール設定!$A$4:$C$375,3,FALSE))</f>
        <v/>
      </c>
      <c r="FC6" s="61">
        <f>FA6+1</f>
        <v>43809</v>
      </c>
      <c r="FD6" s="62" t="str">
        <f>IF(VLOOKUP(FC6,スケジュール設定!$A$4:$C$375,3,FALSE)=0,"",VLOOKUP(FC6,スケジュール設定!$A$4:$C$375,3,FALSE))</f>
        <v/>
      </c>
      <c r="FE6" s="61">
        <f>FC6+1</f>
        <v>43810</v>
      </c>
      <c r="FF6" s="62" t="str">
        <f>IF(VLOOKUP(FE6,スケジュール設定!$A$4:$C$375,3,FALSE)=0,"",VLOOKUP(FE6,スケジュール設定!$A$4:$C$375,3,FALSE))</f>
        <v/>
      </c>
      <c r="FG6" s="61">
        <f>FE6+1</f>
        <v>43811</v>
      </c>
      <c r="FH6" s="62" t="str">
        <f>IF(VLOOKUP(FG6,スケジュール設定!$A$4:$C$375,3,FALSE)=0,"",VLOOKUP(FG6,スケジュール設定!$A$4:$C$375,3,FALSE))</f>
        <v/>
      </c>
      <c r="FI6" s="61">
        <f>FG6+1</f>
        <v>43812</v>
      </c>
      <c r="FJ6" s="62" t="str">
        <f>IF(VLOOKUP(FI6,スケジュール設定!$A$4:$C$375,3,FALSE)=0,"",VLOOKUP(FI6,スケジュール設定!$A$4:$C$375,3,FALSE))</f>
        <v/>
      </c>
      <c r="FK6" s="63">
        <f>FI6+1</f>
        <v>43813</v>
      </c>
      <c r="FL6" s="62" t="str">
        <f>IF(VLOOKUP(FK6,スケジュール設定!$A$4:$C$375,3,FALSE)=0,"",VLOOKUP(FK6,スケジュール設定!$A$4:$C$375,3,FALSE))</f>
        <v/>
      </c>
    </row>
    <row r="7" spans="1:168" s="64" customFormat="1" ht="79.8" customHeight="1">
      <c r="A7" s="57">
        <f>M6+1</f>
        <v>43478</v>
      </c>
      <c r="B7" s="62" t="str">
        <f>IF(VLOOKUP(A7,スケジュール設定!$A$4:$C$375,3,FALSE)=0,"",VLOOKUP(A7,スケジュール設定!$A$4:$C$375,3,FALSE))</f>
        <v/>
      </c>
      <c r="C7" s="57">
        <f>A7+1</f>
        <v>43479</v>
      </c>
      <c r="D7" s="62" t="str">
        <f>IF(VLOOKUP(C7,スケジュール設定!$A$4:$C$375,3,FALSE)=0,"",VLOOKUP(C7,スケジュール設定!$A$4:$C$375,3,FALSE))</f>
        <v>成人の日</v>
      </c>
      <c r="E7" s="57">
        <f>C7+1</f>
        <v>43480</v>
      </c>
      <c r="F7" s="62" t="str">
        <f>IF(VLOOKUP(E7,スケジュール設定!$A$4:$C$375,3,FALSE)=0,"",VLOOKUP(E7,スケジュール設定!$A$4:$C$375,3,FALSE))</f>
        <v/>
      </c>
      <c r="G7" s="57">
        <f>E7+1</f>
        <v>43481</v>
      </c>
      <c r="H7" s="62" t="str">
        <f>IF(VLOOKUP(G7,スケジュール設定!$A$4:$C$375,3,FALSE)=0,"",VLOOKUP(G7,スケジュール設定!$A$4:$C$375,3,FALSE))</f>
        <v/>
      </c>
      <c r="I7" s="57">
        <f>G7+1</f>
        <v>43482</v>
      </c>
      <c r="J7" s="62" t="str">
        <f>IF(VLOOKUP(I7,スケジュール設定!$A$4:$C$375,3,FALSE)=0,"",VLOOKUP(I7,スケジュール設定!$A$4:$C$375,3,FALSE))</f>
        <v/>
      </c>
      <c r="K7" s="57">
        <f>I7+1</f>
        <v>43483</v>
      </c>
      <c r="L7" s="62" t="str">
        <f>IF(VLOOKUP(K7,スケジュール設定!$A$4:$C$375,3,FALSE)=0,"",VLOOKUP(K7,スケジュール設定!$A$4:$C$375,3,FALSE))</f>
        <v/>
      </c>
      <c r="M7" s="59">
        <f>K7+1</f>
        <v>43484</v>
      </c>
      <c r="N7" s="62" t="str">
        <f>IF(VLOOKUP(M7,スケジュール設定!$A$4:$C$375,3,FALSE)=0,"",VLOOKUP(M7,スケジュール設定!$A$4:$C$375,3,FALSE))</f>
        <v/>
      </c>
      <c r="O7" s="57">
        <f>AA6+1</f>
        <v>43506</v>
      </c>
      <c r="P7" s="62" t="str">
        <f>IF(VLOOKUP(O7,スケジュール設定!$A$4:$C$375,3,FALSE)=0,"",VLOOKUP(O7,スケジュール設定!$A$4:$C$375,3,FALSE))</f>
        <v/>
      </c>
      <c r="Q7" s="57">
        <f>O7+1</f>
        <v>43507</v>
      </c>
      <c r="R7" s="62" t="str">
        <f>IF(VLOOKUP(Q7,スケジュール設定!$A$4:$C$375,3,FALSE)=0,"",VLOOKUP(Q7,スケジュール設定!$A$4:$C$375,3,FALSE))</f>
        <v>建国記念の日</v>
      </c>
      <c r="S7" s="57">
        <f>Q7+1</f>
        <v>43508</v>
      </c>
      <c r="T7" s="62" t="str">
        <f>IF(VLOOKUP(S7,スケジュール設定!$A$4:$C$375,3,FALSE)=0,"",VLOOKUP(S7,スケジュール設定!$A$4:$C$375,3,FALSE))</f>
        <v/>
      </c>
      <c r="U7" s="57">
        <f>S7+1</f>
        <v>43509</v>
      </c>
      <c r="V7" s="62" t="str">
        <f>IF(VLOOKUP(U7,スケジュール設定!$A$4:$C$375,3,FALSE)=0,"",VLOOKUP(U7,スケジュール設定!$A$4:$C$375,3,FALSE))</f>
        <v/>
      </c>
      <c r="W7" s="57">
        <f>U7+1</f>
        <v>43510</v>
      </c>
      <c r="X7" s="62" t="str">
        <f>IF(VLOOKUP(W7,スケジュール設定!$A$4:$C$375,3,FALSE)=0,"",VLOOKUP(W7,スケジュール設定!$A$4:$C$375,3,FALSE))</f>
        <v/>
      </c>
      <c r="Y7" s="57">
        <f>W7+1</f>
        <v>43511</v>
      </c>
      <c r="Z7" s="62" t="str">
        <f>IF(VLOOKUP(Y7,スケジュール設定!$A$4:$C$375,3,FALSE)=0,"",VLOOKUP(Y7,スケジュール設定!$A$4:$C$375,3,FALSE))</f>
        <v/>
      </c>
      <c r="AA7" s="59">
        <f>Y7+1</f>
        <v>43512</v>
      </c>
      <c r="AB7" s="62" t="str">
        <f>IF(VLOOKUP(AA7,スケジュール設定!$A$4:$C$375,3,FALSE)=0,"",VLOOKUP(AA7,スケジュール設定!$A$4:$C$375,3,FALSE))</f>
        <v/>
      </c>
      <c r="AC7" s="57">
        <f>AO6+1</f>
        <v>43534</v>
      </c>
      <c r="AD7" s="62" t="str">
        <f>IF(VLOOKUP(AC7,スケジュール設定!$A$4:$C$375,3,FALSE)=0,"",VLOOKUP(AC7,スケジュール設定!$A$4:$C$375,3,FALSE))</f>
        <v/>
      </c>
      <c r="AE7" s="57">
        <f>AC7+1</f>
        <v>43535</v>
      </c>
      <c r="AF7" s="62" t="str">
        <f>IF(VLOOKUP(AE7,スケジュール設定!$A$4:$C$375,3,FALSE)=0,"",VLOOKUP(AE7,スケジュール設定!$A$4:$C$375,3,FALSE))</f>
        <v/>
      </c>
      <c r="AG7" s="57">
        <f>AE7+1</f>
        <v>43536</v>
      </c>
      <c r="AH7" s="62" t="str">
        <f>IF(VLOOKUP(AG7,スケジュール設定!$A$4:$C$375,3,FALSE)=0,"",VLOOKUP(AG7,スケジュール設定!$A$4:$C$375,3,FALSE))</f>
        <v/>
      </c>
      <c r="AI7" s="57">
        <f>AG7+1</f>
        <v>43537</v>
      </c>
      <c r="AJ7" s="62" t="str">
        <f>IF(VLOOKUP(AI7,スケジュール設定!$A$4:$C$375,3,FALSE)=0,"",VLOOKUP(AI7,スケジュール設定!$A$4:$C$375,3,FALSE))</f>
        <v/>
      </c>
      <c r="AK7" s="57">
        <f>AI7+1</f>
        <v>43538</v>
      </c>
      <c r="AL7" s="62" t="str">
        <f>IF(VLOOKUP(AK7,スケジュール設定!$A$4:$C$375,3,FALSE)=0,"",VLOOKUP(AK7,スケジュール設定!$A$4:$C$375,3,FALSE))</f>
        <v/>
      </c>
      <c r="AM7" s="57">
        <f>AK7+1</f>
        <v>43539</v>
      </c>
      <c r="AN7" s="62" t="str">
        <f>IF(VLOOKUP(AM7,スケジュール設定!$A$4:$C$375,3,FALSE)=0,"",VLOOKUP(AM7,スケジュール設定!$A$4:$C$375,3,FALSE))</f>
        <v/>
      </c>
      <c r="AO7" s="59">
        <f>AM7+1</f>
        <v>43540</v>
      </c>
      <c r="AP7" s="62" t="str">
        <f>IF(VLOOKUP(AO7,スケジュール設定!$A$4:$C$375,3,FALSE)=0,"",VLOOKUP(AO7,スケジュール設定!$A$4:$C$375,3,FALSE))</f>
        <v/>
      </c>
      <c r="AQ7" s="57">
        <f>BC6+1</f>
        <v>43569</v>
      </c>
      <c r="AR7" s="62" t="str">
        <f>IF(VLOOKUP(AQ7,スケジュール設定!$A$4:$C$375,3,FALSE)=0,"",VLOOKUP(AQ7,スケジュール設定!$A$4:$C$375,3,FALSE))</f>
        <v/>
      </c>
      <c r="AS7" s="57">
        <f>AQ7+1</f>
        <v>43570</v>
      </c>
      <c r="AT7" s="62" t="str">
        <f>IF(VLOOKUP(AS7,スケジュール設定!$A$4:$C$375,3,FALSE)=0,"",VLOOKUP(AS7,スケジュール設定!$A$4:$C$375,3,FALSE))</f>
        <v/>
      </c>
      <c r="AU7" s="57">
        <f>AS7+1</f>
        <v>43571</v>
      </c>
      <c r="AV7" s="62" t="str">
        <f>IF(VLOOKUP(AU7,スケジュール設定!$A$4:$C$375,3,FALSE)=0,"",VLOOKUP(AU7,スケジュール設定!$A$4:$C$375,3,FALSE))</f>
        <v/>
      </c>
      <c r="AW7" s="57">
        <f>AU7+1</f>
        <v>43572</v>
      </c>
      <c r="AX7" s="62" t="str">
        <f>IF(VLOOKUP(AW7,スケジュール設定!$A$4:$C$375,3,FALSE)=0,"",VLOOKUP(AW7,スケジュール設定!$A$4:$C$375,3,FALSE))</f>
        <v/>
      </c>
      <c r="AY7" s="57">
        <f>AW7+1</f>
        <v>43573</v>
      </c>
      <c r="AZ7" s="62" t="str">
        <f>IF(VLOOKUP(AY7,スケジュール設定!$A$4:$C$375,3,FALSE)=0,"",VLOOKUP(AY7,スケジュール設定!$A$4:$C$375,3,FALSE))</f>
        <v/>
      </c>
      <c r="BA7" s="57">
        <f>AY7+1</f>
        <v>43574</v>
      </c>
      <c r="BB7" s="62" t="str">
        <f>IF(VLOOKUP(BA7,スケジュール設定!$A$4:$C$375,3,FALSE)=0,"",VLOOKUP(BA7,スケジュール設定!$A$4:$C$375,3,FALSE))</f>
        <v/>
      </c>
      <c r="BC7" s="59">
        <f>BA7+1</f>
        <v>43575</v>
      </c>
      <c r="BD7" s="62" t="str">
        <f>IF(VLOOKUP(BC7,スケジュール設定!$A$4:$C$375,3,FALSE)=0,"",VLOOKUP(BC7,スケジュール設定!$A$4:$C$375,3,FALSE))</f>
        <v/>
      </c>
      <c r="BE7" s="57">
        <f>BQ6+1</f>
        <v>43597</v>
      </c>
      <c r="BF7" s="62" t="str">
        <f>IF(VLOOKUP(BE7,スケジュール設定!$A$4:$C$375,3,FALSE)=0,"",VLOOKUP(BE7,スケジュール設定!$A$4:$C$375,3,FALSE))</f>
        <v/>
      </c>
      <c r="BG7" s="57">
        <f>BE7+1</f>
        <v>43598</v>
      </c>
      <c r="BH7" s="62" t="str">
        <f>IF(VLOOKUP(BG7,スケジュール設定!$A$4:$C$375,3,FALSE)=0,"",VLOOKUP(BG7,スケジュール設定!$A$4:$C$375,3,FALSE))</f>
        <v/>
      </c>
      <c r="BI7" s="57">
        <f>BG7+1</f>
        <v>43599</v>
      </c>
      <c r="BJ7" s="62" t="str">
        <f>IF(VLOOKUP(BI7,スケジュール設定!$A$4:$C$375,3,FALSE)=0,"",VLOOKUP(BI7,スケジュール設定!$A$4:$C$375,3,FALSE))</f>
        <v/>
      </c>
      <c r="BK7" s="57">
        <f>BI7+1</f>
        <v>43600</v>
      </c>
      <c r="BL7" s="62" t="str">
        <f>IF(VLOOKUP(BK7,スケジュール設定!$A$4:$C$375,3,FALSE)=0,"",VLOOKUP(BK7,スケジュール設定!$A$4:$C$375,3,FALSE))</f>
        <v/>
      </c>
      <c r="BM7" s="57">
        <f>BK7+1</f>
        <v>43601</v>
      </c>
      <c r="BN7" s="62" t="str">
        <f>IF(VLOOKUP(BM7,スケジュール設定!$A$4:$C$375,3,FALSE)=0,"",VLOOKUP(BM7,スケジュール設定!$A$4:$C$375,3,FALSE))</f>
        <v/>
      </c>
      <c r="BO7" s="57">
        <f>BM7+1</f>
        <v>43602</v>
      </c>
      <c r="BP7" s="62" t="str">
        <f>IF(VLOOKUP(BO7,スケジュール設定!$A$4:$C$375,3,FALSE)=0,"",VLOOKUP(BO7,スケジュール設定!$A$4:$C$375,3,FALSE))</f>
        <v/>
      </c>
      <c r="BQ7" s="59">
        <f>BO7+1</f>
        <v>43603</v>
      </c>
      <c r="BR7" s="62" t="str">
        <f>IF(VLOOKUP(BQ7,スケジュール設定!$A$4:$C$375,3,FALSE)=0,"",VLOOKUP(BQ7,スケジュール設定!$A$4:$C$375,3,FALSE))</f>
        <v/>
      </c>
      <c r="BS7" s="57">
        <f>CE6+1</f>
        <v>43625</v>
      </c>
      <c r="BT7" s="62" t="str">
        <f>IF(VLOOKUP(BS7,スケジュール設定!$A$4:$C$375,3,FALSE)=0,"",VLOOKUP(BS7,スケジュール設定!$A$4:$C$375,3,FALSE))</f>
        <v/>
      </c>
      <c r="BU7" s="57">
        <f>BS7+1</f>
        <v>43626</v>
      </c>
      <c r="BV7" s="62" t="str">
        <f>IF(VLOOKUP(BU7,スケジュール設定!$A$4:$C$375,3,FALSE)=0,"",VLOOKUP(BU7,スケジュール設定!$A$4:$C$375,3,FALSE))</f>
        <v/>
      </c>
      <c r="BW7" s="57">
        <f>BU7+1</f>
        <v>43627</v>
      </c>
      <c r="BX7" s="62" t="str">
        <f>IF(VLOOKUP(BW7,スケジュール設定!$A$4:$C$375,3,FALSE)=0,"",VLOOKUP(BW7,スケジュール設定!$A$4:$C$375,3,FALSE))</f>
        <v/>
      </c>
      <c r="BY7" s="57">
        <f>BW7+1</f>
        <v>43628</v>
      </c>
      <c r="BZ7" s="62" t="str">
        <f>IF(VLOOKUP(BY7,スケジュール設定!$A$4:$C$375,3,FALSE)=0,"",VLOOKUP(BY7,スケジュール設定!$A$4:$C$375,3,FALSE))</f>
        <v/>
      </c>
      <c r="CA7" s="57">
        <f>BY7+1</f>
        <v>43629</v>
      </c>
      <c r="CB7" s="62" t="str">
        <f>IF(VLOOKUP(CA7,スケジュール設定!$A$4:$C$375,3,FALSE)=0,"",VLOOKUP(CA7,スケジュール設定!$A$4:$C$375,3,FALSE))</f>
        <v/>
      </c>
      <c r="CC7" s="57">
        <f>CA7+1</f>
        <v>43630</v>
      </c>
      <c r="CD7" s="62" t="str">
        <f>IF(VLOOKUP(CC7,スケジュール設定!$A$4:$C$375,3,FALSE)=0,"",VLOOKUP(CC7,スケジュール設定!$A$4:$C$375,3,FALSE))</f>
        <v/>
      </c>
      <c r="CE7" s="59">
        <f>CC7+1</f>
        <v>43631</v>
      </c>
      <c r="CF7" s="62" t="str">
        <f>IF(VLOOKUP(CE7,スケジュール設定!$A$4:$C$375,3,FALSE)=0,"",VLOOKUP(CE7,スケジュール設定!$A$4:$C$375,3,FALSE))</f>
        <v/>
      </c>
      <c r="CG7" s="57">
        <f>CS6+1</f>
        <v>43660</v>
      </c>
      <c r="CH7" s="62" t="str">
        <f>IF(VLOOKUP(CG7,スケジュール設定!$A$4:$C$375,3,FALSE)=0,"",VLOOKUP(CG7,スケジュール設定!$A$4:$C$375,3,FALSE))</f>
        <v/>
      </c>
      <c r="CI7" s="57">
        <f>CG7+1</f>
        <v>43661</v>
      </c>
      <c r="CJ7" s="62" t="str">
        <f>IF(VLOOKUP(CI7,スケジュール設定!$A$4:$C$375,3,FALSE)=0,"",VLOOKUP(CI7,スケジュール設定!$A$4:$C$375,3,FALSE))</f>
        <v>海の日</v>
      </c>
      <c r="CK7" s="57">
        <f>CI7+1</f>
        <v>43662</v>
      </c>
      <c r="CL7" s="62" t="str">
        <f>IF(VLOOKUP(CK7,スケジュール設定!$A$4:$C$375,3,FALSE)=0,"",VLOOKUP(CK7,スケジュール設定!$A$4:$C$375,3,FALSE))</f>
        <v/>
      </c>
      <c r="CM7" s="57">
        <f>CK7+1</f>
        <v>43663</v>
      </c>
      <c r="CN7" s="62" t="str">
        <f>IF(VLOOKUP(CM7,スケジュール設定!$A$4:$C$375,3,FALSE)=0,"",VLOOKUP(CM7,スケジュール設定!$A$4:$C$375,3,FALSE))</f>
        <v/>
      </c>
      <c r="CO7" s="57">
        <f>CM7+1</f>
        <v>43664</v>
      </c>
      <c r="CP7" s="62" t="str">
        <f>IF(VLOOKUP(CO7,スケジュール設定!$A$4:$C$375,3,FALSE)=0,"",VLOOKUP(CO7,スケジュール設定!$A$4:$C$375,3,FALSE))</f>
        <v/>
      </c>
      <c r="CQ7" s="57">
        <f>CO7+1</f>
        <v>43665</v>
      </c>
      <c r="CR7" s="62" t="str">
        <f>IF(VLOOKUP(CQ7,スケジュール設定!$A$4:$C$375,3,FALSE)=0,"",VLOOKUP(CQ7,スケジュール設定!$A$4:$C$375,3,FALSE))</f>
        <v/>
      </c>
      <c r="CS7" s="59">
        <f>CQ7+1</f>
        <v>43666</v>
      </c>
      <c r="CT7" s="62" t="str">
        <f>IF(VLOOKUP(CS7,スケジュール設定!$A$4:$C$375,3,FALSE)=0,"",VLOOKUP(CS7,スケジュール設定!$A$4:$C$375,3,FALSE))</f>
        <v/>
      </c>
      <c r="CU7" s="57">
        <f>DG6+1</f>
        <v>43688</v>
      </c>
      <c r="CV7" s="62" t="str">
        <f>IF(VLOOKUP(CU7,スケジュール設定!$A$4:$C$375,3,FALSE)=0,"",VLOOKUP(CU7,スケジュール設定!$A$4:$C$375,3,FALSE))</f>
        <v>山の日</v>
      </c>
      <c r="CW7" s="57">
        <f>CU7+1</f>
        <v>43689</v>
      </c>
      <c r="CX7" s="62" t="str">
        <f>IF(VLOOKUP(CW7,スケジュール設定!$A$4:$C$375,3,FALSE)=0,"",VLOOKUP(CW7,スケジュール設定!$A$4:$C$375,3,FALSE))</f>
        <v>振替休日</v>
      </c>
      <c r="CY7" s="57">
        <f>CW7+1</f>
        <v>43690</v>
      </c>
      <c r="CZ7" s="62" t="str">
        <f>IF(VLOOKUP(CY7,スケジュール設定!$A$4:$C$375,3,FALSE)=0,"",VLOOKUP(CY7,スケジュール設定!$A$4:$C$375,3,FALSE))</f>
        <v/>
      </c>
      <c r="DA7" s="57">
        <f>CY7+1</f>
        <v>43691</v>
      </c>
      <c r="DB7" s="62" t="str">
        <f>IF(VLOOKUP(DA7,スケジュール設定!$A$4:$C$375,3,FALSE)=0,"",VLOOKUP(DA7,スケジュール設定!$A$4:$C$375,3,FALSE))</f>
        <v/>
      </c>
      <c r="DC7" s="57">
        <f>DA7+1</f>
        <v>43692</v>
      </c>
      <c r="DD7" s="62" t="str">
        <f>IF(VLOOKUP(DC7,スケジュール設定!$A$4:$C$375,3,FALSE)=0,"",VLOOKUP(DC7,スケジュール設定!$A$4:$C$375,3,FALSE))</f>
        <v/>
      </c>
      <c r="DE7" s="57">
        <f>DC7+1</f>
        <v>43693</v>
      </c>
      <c r="DF7" s="62" t="str">
        <f>IF(VLOOKUP(DE7,スケジュール設定!$A$4:$C$375,3,FALSE)=0,"",VLOOKUP(DE7,スケジュール設定!$A$4:$C$375,3,FALSE))</f>
        <v/>
      </c>
      <c r="DG7" s="59">
        <f>DE7+1</f>
        <v>43694</v>
      </c>
      <c r="DH7" s="62" t="str">
        <f>IF(VLOOKUP(DG7,スケジュール設定!$A$4:$C$375,3,FALSE)=0,"",VLOOKUP(DG7,スケジュール設定!$A$4:$C$375,3,FALSE))</f>
        <v/>
      </c>
      <c r="DI7" s="57">
        <f>DU6+1</f>
        <v>43723</v>
      </c>
      <c r="DJ7" s="62" t="str">
        <f>IF(VLOOKUP(DI7,スケジュール設定!$A$4:$C$375,3,FALSE)=0,"",VLOOKUP(DI7,スケジュール設定!$A$4:$C$375,3,FALSE))</f>
        <v/>
      </c>
      <c r="DK7" s="57">
        <f>DI7+1</f>
        <v>43724</v>
      </c>
      <c r="DL7" s="62" t="str">
        <f>IF(VLOOKUP(DK7,スケジュール設定!$A$4:$C$375,3,FALSE)=0,"",VLOOKUP(DK7,スケジュール設定!$A$4:$C$375,3,FALSE))</f>
        <v>敬老の日</v>
      </c>
      <c r="DM7" s="57">
        <f>DK7+1</f>
        <v>43725</v>
      </c>
      <c r="DN7" s="62" t="str">
        <f>IF(VLOOKUP(DM7,スケジュール設定!$A$4:$C$375,3,FALSE)=0,"",VLOOKUP(DM7,スケジュール設定!$A$4:$C$375,3,FALSE))</f>
        <v/>
      </c>
      <c r="DO7" s="57">
        <f>DM7+1</f>
        <v>43726</v>
      </c>
      <c r="DP7" s="62" t="str">
        <f>IF(VLOOKUP(DO7,スケジュール設定!$A$4:$C$375,3,FALSE)=0,"",VLOOKUP(DO7,スケジュール設定!$A$4:$C$375,3,FALSE))</f>
        <v/>
      </c>
      <c r="DQ7" s="57">
        <f>DO7+1</f>
        <v>43727</v>
      </c>
      <c r="DR7" s="62" t="str">
        <f>IF(VLOOKUP(DQ7,スケジュール設定!$A$4:$C$375,3,FALSE)=0,"",VLOOKUP(DQ7,スケジュール設定!$A$4:$C$375,3,FALSE))</f>
        <v/>
      </c>
      <c r="DS7" s="57">
        <f>DQ7+1</f>
        <v>43728</v>
      </c>
      <c r="DT7" s="62" t="str">
        <f>IF(VLOOKUP(DS7,スケジュール設定!$A$4:$C$375,3,FALSE)=0,"",VLOOKUP(DS7,スケジュール設定!$A$4:$C$375,3,FALSE))</f>
        <v/>
      </c>
      <c r="DU7" s="59">
        <f>DS7+1</f>
        <v>43729</v>
      </c>
      <c r="DV7" s="62" t="str">
        <f>IF(VLOOKUP(DU7,スケジュール設定!$A$4:$C$375,3,FALSE)=0,"",VLOOKUP(DU7,スケジュール設定!$A$4:$C$375,3,FALSE))</f>
        <v/>
      </c>
      <c r="DW7" s="57">
        <f>EI6+1</f>
        <v>43751</v>
      </c>
      <c r="DX7" s="62" t="str">
        <f>IF(VLOOKUP(DW7,スケジュール設定!$A$4:$C$375,3,FALSE)=0,"",VLOOKUP(DW7,スケジュール設定!$A$4:$C$375,3,FALSE))</f>
        <v/>
      </c>
      <c r="DY7" s="57">
        <f>DW7+1</f>
        <v>43752</v>
      </c>
      <c r="DZ7" s="62" t="str">
        <f>IF(VLOOKUP(DY7,スケジュール設定!$A$4:$C$375,3,FALSE)=0,"",VLOOKUP(DY7,スケジュール設定!$A$4:$C$375,3,FALSE))</f>
        <v>体育の日</v>
      </c>
      <c r="EA7" s="57">
        <f>DY7+1</f>
        <v>43753</v>
      </c>
      <c r="EB7" s="62" t="str">
        <f>IF(VLOOKUP(EA7,スケジュール設定!$A$4:$C$375,3,FALSE)=0,"",VLOOKUP(EA7,スケジュール設定!$A$4:$C$375,3,FALSE))</f>
        <v/>
      </c>
      <c r="EC7" s="57">
        <f>EA7+1</f>
        <v>43754</v>
      </c>
      <c r="ED7" s="62" t="str">
        <f>IF(VLOOKUP(EC7,スケジュール設定!$A$4:$C$375,3,FALSE)=0,"",VLOOKUP(EC7,スケジュール設定!$A$4:$C$375,3,FALSE))</f>
        <v/>
      </c>
      <c r="EE7" s="57">
        <f>EC7+1</f>
        <v>43755</v>
      </c>
      <c r="EF7" s="62" t="str">
        <f>IF(VLOOKUP(EE7,スケジュール設定!$A$4:$C$375,3,FALSE)=0,"",VLOOKUP(EE7,スケジュール設定!$A$4:$C$375,3,FALSE))</f>
        <v/>
      </c>
      <c r="EG7" s="57">
        <f>EE7+1</f>
        <v>43756</v>
      </c>
      <c r="EH7" s="62" t="str">
        <f>IF(VLOOKUP(EG7,スケジュール設定!$A$4:$C$375,3,FALSE)=0,"",VLOOKUP(EG7,スケジュール設定!$A$4:$C$375,3,FALSE))</f>
        <v/>
      </c>
      <c r="EI7" s="59">
        <f>EG7+1</f>
        <v>43757</v>
      </c>
      <c r="EJ7" s="62" t="str">
        <f>IF(VLOOKUP(EI7,スケジュール設定!$A$4:$C$375,3,FALSE)=0,"",VLOOKUP(EI7,スケジュール設定!$A$4:$C$375,3,FALSE))</f>
        <v/>
      </c>
      <c r="EK7" s="57">
        <f>EW6+1</f>
        <v>43779</v>
      </c>
      <c r="EL7" s="62" t="str">
        <f>IF(VLOOKUP(EK7,スケジュール設定!$A$4:$C$375,3,FALSE)=0,"",VLOOKUP(EK7,スケジュール設定!$A$4:$C$375,3,FALSE))</f>
        <v/>
      </c>
      <c r="EM7" s="57">
        <f>EK7+1</f>
        <v>43780</v>
      </c>
      <c r="EN7" s="62" t="str">
        <f>IF(VLOOKUP(EM7,スケジュール設定!$A$4:$C$375,3,FALSE)=0,"",VLOOKUP(EM7,スケジュール設定!$A$4:$C$375,3,FALSE))</f>
        <v/>
      </c>
      <c r="EO7" s="57">
        <f>EM7+1</f>
        <v>43781</v>
      </c>
      <c r="EP7" s="62" t="str">
        <f>IF(VLOOKUP(EO7,スケジュール設定!$A$4:$C$375,3,FALSE)=0,"",VLOOKUP(EO7,スケジュール設定!$A$4:$C$375,3,FALSE))</f>
        <v/>
      </c>
      <c r="EQ7" s="57">
        <f>EO7+1</f>
        <v>43782</v>
      </c>
      <c r="ER7" s="62" t="str">
        <f>IF(VLOOKUP(EQ7,スケジュール設定!$A$4:$C$375,3,FALSE)=0,"",VLOOKUP(EQ7,スケジュール設定!$A$4:$C$375,3,FALSE))</f>
        <v/>
      </c>
      <c r="ES7" s="57">
        <f>EQ7+1</f>
        <v>43783</v>
      </c>
      <c r="ET7" s="62" t="str">
        <f>IF(VLOOKUP(ES7,スケジュール設定!$A$4:$C$375,3,FALSE)=0,"",VLOOKUP(ES7,スケジュール設定!$A$4:$C$375,3,FALSE))</f>
        <v/>
      </c>
      <c r="EU7" s="57">
        <f>ES7+1</f>
        <v>43784</v>
      </c>
      <c r="EV7" s="62" t="str">
        <f>IF(VLOOKUP(EU7,スケジュール設定!$A$4:$C$375,3,FALSE)=0,"",VLOOKUP(EU7,スケジュール設定!$A$4:$C$375,3,FALSE))</f>
        <v/>
      </c>
      <c r="EW7" s="59">
        <f>EU7+1</f>
        <v>43785</v>
      </c>
      <c r="EX7" s="62" t="str">
        <f>IF(VLOOKUP(EW7,スケジュール設定!$A$4:$C$375,3,FALSE)=0,"",VLOOKUP(EW7,スケジュール設定!$A$4:$C$375,3,FALSE))</f>
        <v/>
      </c>
      <c r="EY7" s="57">
        <f>FK6+1</f>
        <v>43814</v>
      </c>
      <c r="EZ7" s="62" t="str">
        <f>IF(VLOOKUP(EY7,スケジュール設定!$A$4:$C$375,3,FALSE)=0,"",VLOOKUP(EY7,スケジュール設定!$A$4:$C$375,3,FALSE))</f>
        <v/>
      </c>
      <c r="FA7" s="57">
        <f>EY7+1</f>
        <v>43815</v>
      </c>
      <c r="FB7" s="62" t="str">
        <f>IF(VLOOKUP(FA7,スケジュール設定!$A$4:$C$375,3,FALSE)=0,"",VLOOKUP(FA7,スケジュール設定!$A$4:$C$375,3,FALSE))</f>
        <v/>
      </c>
      <c r="FC7" s="57">
        <f>FA7+1</f>
        <v>43816</v>
      </c>
      <c r="FD7" s="62" t="str">
        <f>IF(VLOOKUP(FC7,スケジュール設定!$A$4:$C$375,3,FALSE)=0,"",VLOOKUP(FC7,スケジュール設定!$A$4:$C$375,3,FALSE))</f>
        <v/>
      </c>
      <c r="FE7" s="57">
        <f>FC7+1</f>
        <v>43817</v>
      </c>
      <c r="FF7" s="62" t="str">
        <f>IF(VLOOKUP(FE7,スケジュール設定!$A$4:$C$375,3,FALSE)=0,"",VLOOKUP(FE7,スケジュール設定!$A$4:$C$375,3,FALSE))</f>
        <v/>
      </c>
      <c r="FG7" s="57">
        <f>FE7+1</f>
        <v>43818</v>
      </c>
      <c r="FH7" s="62" t="str">
        <f>IF(VLOOKUP(FG7,スケジュール設定!$A$4:$C$375,3,FALSE)=0,"",VLOOKUP(FG7,スケジュール設定!$A$4:$C$375,3,FALSE))</f>
        <v/>
      </c>
      <c r="FI7" s="57">
        <f>FG7+1</f>
        <v>43819</v>
      </c>
      <c r="FJ7" s="62" t="str">
        <f>IF(VLOOKUP(FI7,スケジュール設定!$A$4:$C$375,3,FALSE)=0,"",VLOOKUP(FI7,スケジュール設定!$A$4:$C$375,3,FALSE))</f>
        <v/>
      </c>
      <c r="FK7" s="59">
        <f>FI7+1</f>
        <v>43820</v>
      </c>
      <c r="FL7" s="62" t="str">
        <f>IF(VLOOKUP(FK7,スケジュール設定!$A$4:$C$375,3,FALSE)=0,"",VLOOKUP(FK7,スケジュール設定!$A$4:$C$375,3,FALSE))</f>
        <v/>
      </c>
    </row>
    <row r="8" spans="1:168" s="64" customFormat="1" ht="79.8" customHeight="1">
      <c r="A8" s="61">
        <f>IF(MONTH(M7+1)=A4,M7+1,"")</f>
        <v>43485</v>
      </c>
      <c r="B8" s="62" t="str">
        <f>IF(VLOOKUP(A8,スケジュール設定!$A$4:$C$375,3,FALSE)=0,"",VLOOKUP(A8,スケジュール設定!$A$4:$C$375,3,FALSE))</f>
        <v/>
      </c>
      <c r="C8" s="61">
        <f>IF(MONTH(A8+1)=A4,A8+1,"")</f>
        <v>43486</v>
      </c>
      <c r="D8" s="62" t="str">
        <f>IF(VLOOKUP(C8,スケジュール設定!$A$4:$C$375,3,FALSE)=0,"",VLOOKUP(C8,スケジュール設定!$A$4:$C$375,3,FALSE))</f>
        <v/>
      </c>
      <c r="E8" s="61">
        <f>IF(MONTH(C8+1)=A4,C8+1,"")</f>
        <v>43487</v>
      </c>
      <c r="F8" s="62" t="str">
        <f>IF(VLOOKUP(E8,スケジュール設定!$A$4:$C$375,3,FALSE)=0,"",VLOOKUP(E8,スケジュール設定!$A$4:$C$375,3,FALSE))</f>
        <v/>
      </c>
      <c r="G8" s="61">
        <f>IF(MONTH(E8+1)=A4,E8+1,"")</f>
        <v>43488</v>
      </c>
      <c r="H8" s="62" t="str">
        <f>IF(VLOOKUP(G8,スケジュール設定!$A$4:$C$375,3,FALSE)=0,"",VLOOKUP(G8,スケジュール設定!$A$4:$C$375,3,FALSE))</f>
        <v/>
      </c>
      <c r="I8" s="61">
        <f>IF(MONTH(G8+1)=A4,G8+1,"")</f>
        <v>43489</v>
      </c>
      <c r="J8" s="62" t="str">
        <f>IF(VLOOKUP(I8,スケジュール設定!$A$4:$C$375,3,FALSE)=0,"",VLOOKUP(I8,スケジュール設定!$A$4:$C$375,3,FALSE))</f>
        <v/>
      </c>
      <c r="K8" s="61">
        <f>IF(MONTH(I8+1)=A4,I8+1,"")</f>
        <v>43490</v>
      </c>
      <c r="L8" s="62" t="str">
        <f>IF(VLOOKUP(K8,スケジュール設定!$A$4:$C$375,3,FALSE)=0,"",VLOOKUP(K8,スケジュール設定!$A$4:$C$375,3,FALSE))</f>
        <v/>
      </c>
      <c r="M8" s="63">
        <f>IF(MONTH(K8+1)=A4,K8+1,"")</f>
        <v>43491</v>
      </c>
      <c r="N8" s="62" t="str">
        <f>IF(VLOOKUP(M8,スケジュール設定!$A$4:$C$375,3,FALSE)=0,"",VLOOKUP(M8,スケジュール設定!$A$4:$C$375,3,FALSE))</f>
        <v/>
      </c>
      <c r="O8" s="61">
        <f>IF(MONTH(AA7+1)=O4,AA7+1,"")</f>
        <v>43513</v>
      </c>
      <c r="P8" s="62" t="str">
        <f>IF(VLOOKUP(O8,スケジュール設定!$A$4:$C$375,3,FALSE)=0,"",VLOOKUP(O8,スケジュール設定!$A$4:$C$375,3,FALSE))</f>
        <v/>
      </c>
      <c r="Q8" s="61">
        <f>IF(MONTH(O8+1)=O4,O8+1,"")</f>
        <v>43514</v>
      </c>
      <c r="R8" s="62" t="str">
        <f>IF(VLOOKUP(Q8,スケジュール設定!$A$4:$C$375,3,FALSE)=0,"",VLOOKUP(Q8,スケジュール設定!$A$4:$C$375,3,FALSE))</f>
        <v/>
      </c>
      <c r="S8" s="61">
        <f>IF(MONTH(Q8+1)=O4,Q8+1,"")</f>
        <v>43515</v>
      </c>
      <c r="T8" s="62" t="str">
        <f>IF(VLOOKUP(S8,スケジュール設定!$A$4:$C$375,3,FALSE)=0,"",VLOOKUP(S8,スケジュール設定!$A$4:$C$375,3,FALSE))</f>
        <v/>
      </c>
      <c r="U8" s="61">
        <f>IF(MONTH(S8+1)=O4,S8+1,"")</f>
        <v>43516</v>
      </c>
      <c r="V8" s="62" t="str">
        <f>IF(VLOOKUP(U8,スケジュール設定!$A$4:$C$375,3,FALSE)=0,"",VLOOKUP(U8,スケジュール設定!$A$4:$C$375,3,FALSE))</f>
        <v/>
      </c>
      <c r="W8" s="61">
        <f>IF(MONTH(U8+1)=O4,U8+1,"")</f>
        <v>43517</v>
      </c>
      <c r="X8" s="62" t="str">
        <f>IF(VLOOKUP(W8,スケジュール設定!$A$4:$C$375,3,FALSE)=0,"",VLOOKUP(W8,スケジュール設定!$A$4:$C$375,3,FALSE))</f>
        <v/>
      </c>
      <c r="Y8" s="61">
        <f>IF(MONTH(W8+1)=O4,W8+1,"")</f>
        <v>43518</v>
      </c>
      <c r="Z8" s="62" t="str">
        <f>IF(VLOOKUP(Y8,スケジュール設定!$A$4:$C$375,3,FALSE)=0,"",VLOOKUP(Y8,スケジュール設定!$A$4:$C$375,3,FALSE))</f>
        <v/>
      </c>
      <c r="AA8" s="63">
        <f>IF(MONTH(Y8+1)=O4,Y8+1,"")</f>
        <v>43519</v>
      </c>
      <c r="AB8" s="62" t="str">
        <f>IF(VLOOKUP(AA8,スケジュール設定!$A$4:$C$375,3,FALSE)=0,"",VLOOKUP(AA8,スケジュール設定!$A$4:$C$375,3,FALSE))</f>
        <v/>
      </c>
      <c r="AC8" s="61">
        <f>IF(MONTH(AO7+1)=AC4,AO7+1,"")</f>
        <v>43541</v>
      </c>
      <c r="AD8" s="62" t="str">
        <f>IF(VLOOKUP(AC8,スケジュール設定!$A$4:$C$375,3,FALSE)=0,"",VLOOKUP(AC8,スケジュール設定!$A$4:$C$375,3,FALSE))</f>
        <v/>
      </c>
      <c r="AE8" s="61">
        <f>IF(MONTH(AC8+1)=AC4,AC8+1,"")</f>
        <v>43542</v>
      </c>
      <c r="AF8" s="62" t="str">
        <f>IF(VLOOKUP(AE8,スケジュール設定!$A$4:$C$375,3,FALSE)=0,"",VLOOKUP(AE8,スケジュール設定!$A$4:$C$375,3,FALSE))</f>
        <v/>
      </c>
      <c r="AG8" s="61">
        <f>IF(MONTH(AE8+1)=AC4,AE8+1,"")</f>
        <v>43543</v>
      </c>
      <c r="AH8" s="62" t="str">
        <f>IF(VLOOKUP(AG8,スケジュール設定!$A$4:$C$375,3,FALSE)=0,"",VLOOKUP(AG8,スケジュール設定!$A$4:$C$375,3,FALSE))</f>
        <v/>
      </c>
      <c r="AI8" s="61">
        <f>IF(MONTH(AG8+1)=AC4,AG8+1,"")</f>
        <v>43544</v>
      </c>
      <c r="AJ8" s="62" t="str">
        <f>IF(VLOOKUP(AI8,スケジュール設定!$A$4:$C$375,3,FALSE)=0,"",VLOOKUP(AI8,スケジュール設定!$A$4:$C$375,3,FALSE))</f>
        <v/>
      </c>
      <c r="AK8" s="61">
        <f>IF(MONTH(AI8+1)=AC4,AI8+1,"")</f>
        <v>43545</v>
      </c>
      <c r="AL8" s="62" t="str">
        <f>IF(VLOOKUP(AK8,スケジュール設定!$A$4:$C$375,3,FALSE)=0,"",VLOOKUP(AK8,スケジュール設定!$A$4:$C$375,3,FALSE))</f>
        <v>春分の日</v>
      </c>
      <c r="AM8" s="61">
        <f>IF(MONTH(AK8+1)=AC4,AK8+1,"")</f>
        <v>43546</v>
      </c>
      <c r="AN8" s="62" t="str">
        <f>IF(VLOOKUP(AM8,スケジュール設定!$A$4:$C$375,3,FALSE)=0,"",VLOOKUP(AM8,スケジュール設定!$A$4:$C$375,3,FALSE))</f>
        <v/>
      </c>
      <c r="AO8" s="63">
        <f>IF(MONTH(AM8+1)=AC4,AM8+1,"")</f>
        <v>43547</v>
      </c>
      <c r="AP8" s="62" t="str">
        <f>IF(VLOOKUP(AO8,スケジュール設定!$A$4:$C$375,3,FALSE)=0,"",VLOOKUP(AO8,スケジュール設定!$A$4:$C$375,3,FALSE))</f>
        <v/>
      </c>
      <c r="AQ8" s="61">
        <f>IF(MONTH(BC7+1)=AQ4,BC7+1,"")</f>
        <v>43576</v>
      </c>
      <c r="AR8" s="62" t="str">
        <f>IF(VLOOKUP(AQ8,スケジュール設定!$A$4:$C$375,3,FALSE)=0,"",VLOOKUP(AQ8,スケジュール設定!$A$4:$C$375,3,FALSE))</f>
        <v/>
      </c>
      <c r="AS8" s="61">
        <f>IF(MONTH(AQ8+1)=AQ4,AQ8+1,"")</f>
        <v>43577</v>
      </c>
      <c r="AT8" s="62" t="str">
        <f>IF(VLOOKUP(AS8,スケジュール設定!$A$4:$C$375,3,FALSE)=0,"",VLOOKUP(AS8,スケジュール設定!$A$4:$C$375,3,FALSE))</f>
        <v/>
      </c>
      <c r="AU8" s="61">
        <f>IF(MONTH(AS8+1)=AQ4,AS8+1,"")</f>
        <v>43578</v>
      </c>
      <c r="AV8" s="62" t="str">
        <f>IF(VLOOKUP(AU8,スケジュール設定!$A$4:$C$375,3,FALSE)=0,"",VLOOKUP(AU8,スケジュール設定!$A$4:$C$375,3,FALSE))</f>
        <v/>
      </c>
      <c r="AW8" s="61">
        <f>IF(MONTH(AU8+1)=AQ4,AU8+1,"")</f>
        <v>43579</v>
      </c>
      <c r="AX8" s="62" t="str">
        <f>IF(VLOOKUP(AW8,スケジュール設定!$A$4:$C$375,3,FALSE)=0,"",VLOOKUP(AW8,スケジュール設定!$A$4:$C$375,3,FALSE))</f>
        <v/>
      </c>
      <c r="AY8" s="61">
        <f>IF(MONTH(AW8+1)=AQ4,AW8+1,"")</f>
        <v>43580</v>
      </c>
      <c r="AZ8" s="62" t="str">
        <f>IF(VLOOKUP(AY8,スケジュール設定!$A$4:$C$375,3,FALSE)=0,"",VLOOKUP(AY8,スケジュール設定!$A$4:$C$375,3,FALSE))</f>
        <v/>
      </c>
      <c r="BA8" s="61">
        <f>IF(MONTH(AY8+1)=AQ4,AY8+1,"")</f>
        <v>43581</v>
      </c>
      <c r="BB8" s="62" t="str">
        <f>IF(VLOOKUP(BA8,スケジュール設定!$A$4:$C$375,3,FALSE)=0,"",VLOOKUP(BA8,スケジュール設定!$A$4:$C$375,3,FALSE))</f>
        <v/>
      </c>
      <c r="BC8" s="63">
        <f>IF(MONTH(BA8+1)=AQ4,BA8+1,"")</f>
        <v>43582</v>
      </c>
      <c r="BD8" s="62" t="str">
        <f>IF(VLOOKUP(BC8,スケジュール設定!$A$4:$C$375,3,FALSE)=0,"",VLOOKUP(BC8,スケジュール設定!$A$4:$C$375,3,FALSE))</f>
        <v/>
      </c>
      <c r="BE8" s="61">
        <f>IF(MONTH(BQ7+1)=BE4,BQ7+1,"")</f>
        <v>43604</v>
      </c>
      <c r="BF8" s="62" t="str">
        <f>IF(VLOOKUP(BE8,スケジュール設定!$A$4:$C$375,3,FALSE)=0,"",VLOOKUP(BE8,スケジュール設定!$A$4:$C$375,3,FALSE))</f>
        <v/>
      </c>
      <c r="BG8" s="61">
        <f>IF(MONTH(BE8+1)=BE4,BE8+1,"")</f>
        <v>43605</v>
      </c>
      <c r="BH8" s="62" t="str">
        <f>IF(VLOOKUP(BG8,スケジュール設定!$A$4:$C$375,3,FALSE)=0,"",VLOOKUP(BG8,スケジュール設定!$A$4:$C$375,3,FALSE))</f>
        <v/>
      </c>
      <c r="BI8" s="61">
        <f>IF(MONTH(BG8+1)=BE4,BG8+1,"")</f>
        <v>43606</v>
      </c>
      <c r="BJ8" s="62" t="str">
        <f>IF(VLOOKUP(BI8,スケジュール設定!$A$4:$C$375,3,FALSE)=0,"",VLOOKUP(BI8,スケジュール設定!$A$4:$C$375,3,FALSE))</f>
        <v/>
      </c>
      <c r="BK8" s="61">
        <f>IF(MONTH(BI8+1)=BE4,BI8+1,"")</f>
        <v>43607</v>
      </c>
      <c r="BL8" s="62" t="str">
        <f>IF(VLOOKUP(BK8,スケジュール設定!$A$4:$C$375,3,FALSE)=0,"",VLOOKUP(BK8,スケジュール設定!$A$4:$C$375,3,FALSE))</f>
        <v/>
      </c>
      <c r="BM8" s="61">
        <f>IF(MONTH(BK8+1)=BE4,BK8+1,"")</f>
        <v>43608</v>
      </c>
      <c r="BN8" s="62" t="str">
        <f>IF(VLOOKUP(BM8,スケジュール設定!$A$4:$C$375,3,FALSE)=0,"",VLOOKUP(BM8,スケジュール設定!$A$4:$C$375,3,FALSE))</f>
        <v/>
      </c>
      <c r="BO8" s="61">
        <f>IF(MONTH(BM8+1)=BE4,BM8+1,"")</f>
        <v>43609</v>
      </c>
      <c r="BP8" s="62" t="str">
        <f>IF(VLOOKUP(BO8,スケジュール設定!$A$4:$C$375,3,FALSE)=0,"",VLOOKUP(BO8,スケジュール設定!$A$4:$C$375,3,FALSE))</f>
        <v/>
      </c>
      <c r="BQ8" s="63">
        <f>IF(MONTH(BO8+1)=BE4,BO8+1,"")</f>
        <v>43610</v>
      </c>
      <c r="BR8" s="62" t="str">
        <f>IF(VLOOKUP(BQ8,スケジュール設定!$A$4:$C$375,3,FALSE)=0,"",VLOOKUP(BQ8,スケジュール設定!$A$4:$C$375,3,FALSE))</f>
        <v/>
      </c>
      <c r="BS8" s="61">
        <f>IF(MONTH(CE7+1)=BS4,CE7+1,"")</f>
        <v>43632</v>
      </c>
      <c r="BT8" s="62" t="str">
        <f>IF(VLOOKUP(BS8,スケジュール設定!$A$4:$C$375,3,FALSE)=0,"",VLOOKUP(BS8,スケジュール設定!$A$4:$C$375,3,FALSE))</f>
        <v/>
      </c>
      <c r="BU8" s="61">
        <f>IF(MONTH(BS8+1)=BS4,BS8+1,"")</f>
        <v>43633</v>
      </c>
      <c r="BV8" s="62" t="str">
        <f>IF(VLOOKUP(BU8,スケジュール設定!$A$4:$C$375,3,FALSE)=0,"",VLOOKUP(BU8,スケジュール設定!$A$4:$C$375,3,FALSE))</f>
        <v/>
      </c>
      <c r="BW8" s="61">
        <f>IF(MONTH(BU8+1)=BS4,BU8+1,"")</f>
        <v>43634</v>
      </c>
      <c r="BX8" s="62" t="str">
        <f>IF(VLOOKUP(BW8,スケジュール設定!$A$4:$C$375,3,FALSE)=0,"",VLOOKUP(BW8,スケジュール設定!$A$4:$C$375,3,FALSE))</f>
        <v/>
      </c>
      <c r="BY8" s="61">
        <f>IF(MONTH(BW8+1)=BS4,BW8+1,"")</f>
        <v>43635</v>
      </c>
      <c r="BZ8" s="62" t="str">
        <f>IF(VLOOKUP(BY8,スケジュール設定!$A$4:$C$375,3,FALSE)=0,"",VLOOKUP(BY8,スケジュール設定!$A$4:$C$375,3,FALSE))</f>
        <v/>
      </c>
      <c r="CA8" s="61">
        <f>IF(MONTH(BY8+1)=BS4,BY8+1,"")</f>
        <v>43636</v>
      </c>
      <c r="CB8" s="62" t="str">
        <f>IF(VLOOKUP(CA8,スケジュール設定!$A$4:$C$375,3,FALSE)=0,"",VLOOKUP(CA8,スケジュール設定!$A$4:$C$375,3,FALSE))</f>
        <v/>
      </c>
      <c r="CC8" s="61">
        <f>IF(MONTH(CA8+1)=BS4,CA8+1,"")</f>
        <v>43637</v>
      </c>
      <c r="CD8" s="62" t="str">
        <f>IF(VLOOKUP(CC8,スケジュール設定!$A$4:$C$375,3,FALSE)=0,"",VLOOKUP(CC8,スケジュール設定!$A$4:$C$375,3,FALSE))</f>
        <v/>
      </c>
      <c r="CE8" s="63">
        <f>IF(MONTH(CC8+1)=BS4,CC8+1,"")</f>
        <v>43638</v>
      </c>
      <c r="CF8" s="62" t="str">
        <f>IF(VLOOKUP(CE8,スケジュール設定!$A$4:$C$375,3,FALSE)=0,"",VLOOKUP(CE8,スケジュール設定!$A$4:$C$375,3,FALSE))</f>
        <v/>
      </c>
      <c r="CG8" s="61">
        <f>IF(MONTH(CS7+1)=CG4,CS7+1,"")</f>
        <v>43667</v>
      </c>
      <c r="CH8" s="62" t="str">
        <f>IF(VLOOKUP(CG8,スケジュール設定!$A$4:$C$375,3,FALSE)=0,"",VLOOKUP(CG8,スケジュール設定!$A$4:$C$375,3,FALSE))</f>
        <v/>
      </c>
      <c r="CI8" s="61">
        <f>IF(MONTH(CG8+1)=CG4,CG8+1,"")</f>
        <v>43668</v>
      </c>
      <c r="CJ8" s="62" t="str">
        <f>IF(VLOOKUP(CI8,スケジュール設定!$A$4:$C$375,3,FALSE)=0,"",VLOOKUP(CI8,スケジュール設定!$A$4:$C$375,3,FALSE))</f>
        <v/>
      </c>
      <c r="CK8" s="61">
        <f>IF(MONTH(CI8+1)=CG4,CI8+1,"")</f>
        <v>43669</v>
      </c>
      <c r="CL8" s="62" t="str">
        <f>IF(VLOOKUP(CK8,スケジュール設定!$A$4:$C$375,3,FALSE)=0,"",VLOOKUP(CK8,スケジュール設定!$A$4:$C$375,3,FALSE))</f>
        <v/>
      </c>
      <c r="CM8" s="61">
        <f>IF(MONTH(CK8+1)=CG4,CK8+1,"")</f>
        <v>43670</v>
      </c>
      <c r="CN8" s="62" t="str">
        <f>IF(VLOOKUP(CM8,スケジュール設定!$A$4:$C$375,3,FALSE)=0,"",VLOOKUP(CM8,スケジュール設定!$A$4:$C$375,3,FALSE))</f>
        <v/>
      </c>
      <c r="CO8" s="61">
        <f>IF(MONTH(CM8+1)=CG4,CM8+1,"")</f>
        <v>43671</v>
      </c>
      <c r="CP8" s="62" t="str">
        <f>IF(VLOOKUP(CO8,スケジュール設定!$A$4:$C$375,3,FALSE)=0,"",VLOOKUP(CO8,スケジュール設定!$A$4:$C$375,3,FALSE))</f>
        <v/>
      </c>
      <c r="CQ8" s="61">
        <f>IF(MONTH(CO8+1)=CG4,CO8+1,"")</f>
        <v>43672</v>
      </c>
      <c r="CR8" s="62" t="str">
        <f>IF(VLOOKUP(CQ8,スケジュール設定!$A$4:$C$375,3,FALSE)=0,"",VLOOKUP(CQ8,スケジュール設定!$A$4:$C$375,3,FALSE))</f>
        <v/>
      </c>
      <c r="CS8" s="63">
        <f>IF(MONTH(CQ8+1)=CG4,CQ8+1,"")</f>
        <v>43673</v>
      </c>
      <c r="CT8" s="62" t="str">
        <f>IF(VLOOKUP(CS8,スケジュール設定!$A$4:$C$375,3,FALSE)=0,"",VLOOKUP(CS8,スケジュール設定!$A$4:$C$375,3,FALSE))</f>
        <v/>
      </c>
      <c r="CU8" s="61">
        <f>IF(MONTH(DG7+1)=CU4,DG7+1,"")</f>
        <v>43695</v>
      </c>
      <c r="CV8" s="62" t="str">
        <f>IF(VLOOKUP(CU8,スケジュール設定!$A$4:$C$375,3,FALSE)=0,"",VLOOKUP(CU8,スケジュール設定!$A$4:$C$375,3,FALSE))</f>
        <v/>
      </c>
      <c r="CW8" s="61">
        <f>IF(MONTH(CU8+1)=CU4,CU8+1,"")</f>
        <v>43696</v>
      </c>
      <c r="CX8" s="62" t="str">
        <f>IF(VLOOKUP(CW8,スケジュール設定!$A$4:$C$375,3,FALSE)=0,"",VLOOKUP(CW8,スケジュール設定!$A$4:$C$375,3,FALSE))</f>
        <v/>
      </c>
      <c r="CY8" s="61">
        <f>IF(MONTH(CW8+1)=CU4,CW8+1,"")</f>
        <v>43697</v>
      </c>
      <c r="CZ8" s="62" t="str">
        <f>IF(VLOOKUP(CY8,スケジュール設定!$A$4:$C$375,3,FALSE)=0,"",VLOOKUP(CY8,スケジュール設定!$A$4:$C$375,3,FALSE))</f>
        <v/>
      </c>
      <c r="DA8" s="61">
        <f>IF(MONTH(CY8+1)=CU4,CY8+1,"")</f>
        <v>43698</v>
      </c>
      <c r="DB8" s="62" t="str">
        <f>IF(VLOOKUP(DA8,スケジュール設定!$A$4:$C$375,3,FALSE)=0,"",VLOOKUP(DA8,スケジュール設定!$A$4:$C$375,3,FALSE))</f>
        <v/>
      </c>
      <c r="DC8" s="61">
        <f>IF(MONTH(DA8+1)=CU4,DA8+1,"")</f>
        <v>43699</v>
      </c>
      <c r="DD8" s="62" t="str">
        <f>IF(VLOOKUP(DC8,スケジュール設定!$A$4:$C$375,3,FALSE)=0,"",VLOOKUP(DC8,スケジュール設定!$A$4:$C$375,3,FALSE))</f>
        <v/>
      </c>
      <c r="DE8" s="61">
        <f>IF(MONTH(DC8+1)=CU4,DC8+1,"")</f>
        <v>43700</v>
      </c>
      <c r="DF8" s="62" t="str">
        <f>IF(VLOOKUP(DE8,スケジュール設定!$A$4:$C$375,3,FALSE)=0,"",VLOOKUP(DE8,スケジュール設定!$A$4:$C$375,3,FALSE))</f>
        <v/>
      </c>
      <c r="DG8" s="63">
        <f>IF(MONTH(DE8+1)=CU4,DE8+1,"")</f>
        <v>43701</v>
      </c>
      <c r="DH8" s="62" t="str">
        <f>IF(VLOOKUP(DG8,スケジュール設定!$A$4:$C$375,3,FALSE)=0,"",VLOOKUP(DG8,スケジュール設定!$A$4:$C$375,3,FALSE))</f>
        <v/>
      </c>
      <c r="DI8" s="61">
        <f>IF(MONTH(DU7+1)=DI4,DU7+1,"")</f>
        <v>43730</v>
      </c>
      <c r="DJ8" s="62" t="str">
        <f>IF(VLOOKUP(DI8,スケジュール設定!$A$4:$C$375,3,FALSE)=0,"",VLOOKUP(DI8,スケジュール設定!$A$4:$C$375,3,FALSE))</f>
        <v/>
      </c>
      <c r="DK8" s="61">
        <f>IF(MONTH(DI8+1)=DI4,DI8+1,"")</f>
        <v>43731</v>
      </c>
      <c r="DL8" s="62" t="str">
        <f>IF(VLOOKUP(DK8,スケジュール設定!$A$4:$C$375,3,FALSE)=0,"",VLOOKUP(DK8,スケジュール設定!$A$4:$C$375,3,FALSE))</f>
        <v>秋分の日</v>
      </c>
      <c r="DM8" s="61">
        <f>IF(MONTH(DK8+1)=DI4,DK8+1,"")</f>
        <v>43732</v>
      </c>
      <c r="DN8" s="62" t="str">
        <f>IF(VLOOKUP(DM8,スケジュール設定!$A$4:$C$375,3,FALSE)=0,"",VLOOKUP(DM8,スケジュール設定!$A$4:$C$375,3,FALSE))</f>
        <v/>
      </c>
      <c r="DO8" s="61">
        <f>IF(MONTH(DM8+1)=DI4,DM8+1,"")</f>
        <v>43733</v>
      </c>
      <c r="DP8" s="62" t="str">
        <f>IF(VLOOKUP(DO8,スケジュール設定!$A$4:$C$375,3,FALSE)=0,"",VLOOKUP(DO8,スケジュール設定!$A$4:$C$375,3,FALSE))</f>
        <v/>
      </c>
      <c r="DQ8" s="61">
        <f>IF(MONTH(DO8+1)=DI4,DO8+1,"")</f>
        <v>43734</v>
      </c>
      <c r="DR8" s="62" t="str">
        <f>IF(VLOOKUP(DQ8,スケジュール設定!$A$4:$C$375,3,FALSE)=0,"",VLOOKUP(DQ8,スケジュール設定!$A$4:$C$375,3,FALSE))</f>
        <v/>
      </c>
      <c r="DS8" s="61">
        <f>IF(MONTH(DQ8+1)=DI4,DQ8+1,"")</f>
        <v>43735</v>
      </c>
      <c r="DT8" s="62" t="str">
        <f>IF(VLOOKUP(DS8,スケジュール設定!$A$4:$C$375,3,FALSE)=0,"",VLOOKUP(DS8,スケジュール設定!$A$4:$C$375,3,FALSE))</f>
        <v/>
      </c>
      <c r="DU8" s="63">
        <f>IF(MONTH(DS8+1)=DI4,DS8+1,"")</f>
        <v>43736</v>
      </c>
      <c r="DV8" s="62" t="str">
        <f>IF(VLOOKUP(DU8,スケジュール設定!$A$4:$C$375,3,FALSE)=0,"",VLOOKUP(DU8,スケジュール設定!$A$4:$C$375,3,FALSE))</f>
        <v/>
      </c>
      <c r="DW8" s="61">
        <f>IF(MONTH(EI7+1)=DW4,EI7+1,"")</f>
        <v>43758</v>
      </c>
      <c r="DX8" s="62" t="str">
        <f>IF(VLOOKUP(DW8,スケジュール設定!$A$4:$C$375,3,FALSE)=0,"",VLOOKUP(DW8,スケジュール設定!$A$4:$C$375,3,FALSE))</f>
        <v/>
      </c>
      <c r="DY8" s="61">
        <f>IF(MONTH(DW8+1)=DW4,DW8+1,"")</f>
        <v>43759</v>
      </c>
      <c r="DZ8" s="62" t="str">
        <f>IF(VLOOKUP(DY8,スケジュール設定!$A$4:$C$375,3,FALSE)=0,"",VLOOKUP(DY8,スケジュール設定!$A$4:$C$375,3,FALSE))</f>
        <v/>
      </c>
      <c r="EA8" s="61">
        <f>IF(MONTH(DY8+1)=DW4,DY8+1,"")</f>
        <v>43760</v>
      </c>
      <c r="EB8" s="62" t="str">
        <f>IF(VLOOKUP(EA8,スケジュール設定!$A$4:$C$375,3,FALSE)=0,"",VLOOKUP(EA8,スケジュール設定!$A$4:$C$375,3,FALSE))</f>
        <v/>
      </c>
      <c r="EC8" s="61">
        <f>IF(MONTH(EA8+1)=DW4,EA8+1,"")</f>
        <v>43761</v>
      </c>
      <c r="ED8" s="62" t="str">
        <f>IF(VLOOKUP(EC8,スケジュール設定!$A$4:$C$375,3,FALSE)=0,"",VLOOKUP(EC8,スケジュール設定!$A$4:$C$375,3,FALSE))</f>
        <v/>
      </c>
      <c r="EE8" s="61">
        <f>IF(MONTH(EC8+1)=DW4,EC8+1,"")</f>
        <v>43762</v>
      </c>
      <c r="EF8" s="62" t="str">
        <f>IF(VLOOKUP(EE8,スケジュール設定!$A$4:$C$375,3,FALSE)=0,"",VLOOKUP(EE8,スケジュール設定!$A$4:$C$375,3,FALSE))</f>
        <v/>
      </c>
      <c r="EG8" s="61">
        <f>IF(MONTH(EE8+1)=DW4,EE8+1,"")</f>
        <v>43763</v>
      </c>
      <c r="EH8" s="62" t="str">
        <f>IF(VLOOKUP(EG8,スケジュール設定!$A$4:$C$375,3,FALSE)=0,"",VLOOKUP(EG8,スケジュール設定!$A$4:$C$375,3,FALSE))</f>
        <v/>
      </c>
      <c r="EI8" s="63">
        <f>IF(MONTH(EG8+1)=DW4,EG8+1,"")</f>
        <v>43764</v>
      </c>
      <c r="EJ8" s="62" t="str">
        <f>IF(VLOOKUP(EI8,スケジュール設定!$A$4:$C$375,3,FALSE)=0,"",VLOOKUP(EI8,スケジュール設定!$A$4:$C$375,3,FALSE))</f>
        <v/>
      </c>
      <c r="EK8" s="61">
        <f>IF(MONTH(EW7+1)=EK4,EW7+1,"")</f>
        <v>43786</v>
      </c>
      <c r="EL8" s="62" t="str">
        <f>IF(VLOOKUP(EK8,スケジュール設定!$A$4:$C$375,3,FALSE)=0,"",VLOOKUP(EK8,スケジュール設定!$A$4:$C$375,3,FALSE))</f>
        <v/>
      </c>
      <c r="EM8" s="61">
        <f>IF(MONTH(EK8+1)=EK4,EK8+1,"")</f>
        <v>43787</v>
      </c>
      <c r="EN8" s="62" t="str">
        <f>IF(VLOOKUP(EM8,スケジュール設定!$A$4:$C$375,3,FALSE)=0,"",VLOOKUP(EM8,スケジュール設定!$A$4:$C$375,3,FALSE))</f>
        <v/>
      </c>
      <c r="EO8" s="61">
        <f>IF(MONTH(EM8+1)=EK4,EM8+1,"")</f>
        <v>43788</v>
      </c>
      <c r="EP8" s="62" t="str">
        <f>IF(VLOOKUP(EO8,スケジュール設定!$A$4:$C$375,3,FALSE)=0,"",VLOOKUP(EO8,スケジュール設定!$A$4:$C$375,3,FALSE))</f>
        <v/>
      </c>
      <c r="EQ8" s="61">
        <f>IF(MONTH(EO8+1)=EK4,EO8+1,"")</f>
        <v>43789</v>
      </c>
      <c r="ER8" s="62" t="str">
        <f>IF(VLOOKUP(EQ8,スケジュール設定!$A$4:$C$375,3,FALSE)=0,"",VLOOKUP(EQ8,スケジュール設定!$A$4:$C$375,3,FALSE))</f>
        <v/>
      </c>
      <c r="ES8" s="61">
        <f>IF(MONTH(EQ8+1)=EK4,EQ8+1,"")</f>
        <v>43790</v>
      </c>
      <c r="ET8" s="62" t="str">
        <f>IF(VLOOKUP(ES8,スケジュール設定!$A$4:$C$375,3,FALSE)=0,"",VLOOKUP(ES8,スケジュール設定!$A$4:$C$375,3,FALSE))</f>
        <v/>
      </c>
      <c r="EU8" s="61">
        <f>IF(MONTH(ES8+1)=EK4,ES8+1,"")</f>
        <v>43791</v>
      </c>
      <c r="EV8" s="62" t="str">
        <f>IF(VLOOKUP(EU8,スケジュール設定!$A$4:$C$375,3,FALSE)=0,"",VLOOKUP(EU8,スケジュール設定!$A$4:$C$375,3,FALSE))</f>
        <v/>
      </c>
      <c r="EW8" s="63">
        <f>IF(MONTH(EU8+1)=EK4,EU8+1,"")</f>
        <v>43792</v>
      </c>
      <c r="EX8" s="62" t="str">
        <f>IF(VLOOKUP(EW8,スケジュール設定!$A$4:$C$375,3,FALSE)=0,"",VLOOKUP(EW8,スケジュール設定!$A$4:$C$375,3,FALSE))</f>
        <v>勤労感謝の日</v>
      </c>
      <c r="EY8" s="61">
        <f>IF(MONTH(FK7+1)=EY4,FK7+1,"")</f>
        <v>43821</v>
      </c>
      <c r="EZ8" s="62" t="str">
        <f>IF(VLOOKUP(EY8,スケジュール設定!$A$4:$C$375,3,FALSE)=0,"",VLOOKUP(EY8,スケジュール設定!$A$4:$C$375,3,FALSE))</f>
        <v/>
      </c>
      <c r="FA8" s="61">
        <f>IF(MONTH(EY8+1)=EY4,EY8+1,"")</f>
        <v>43822</v>
      </c>
      <c r="FB8" s="62" t="str">
        <f>IF(VLOOKUP(FA8,スケジュール設定!$A$4:$C$375,3,FALSE)=0,"",VLOOKUP(FA8,スケジュール設定!$A$4:$C$375,3,FALSE))</f>
        <v/>
      </c>
      <c r="FC8" s="61">
        <f>IF(MONTH(FA8+1)=EY4,FA8+1,"")</f>
        <v>43823</v>
      </c>
      <c r="FD8" s="62" t="str">
        <f>IF(VLOOKUP(FC8,スケジュール設定!$A$4:$C$375,3,FALSE)=0,"",VLOOKUP(FC8,スケジュール設定!$A$4:$C$375,3,FALSE))</f>
        <v/>
      </c>
      <c r="FE8" s="61">
        <f>IF(MONTH(FC8+1)=EY4,FC8+1,"")</f>
        <v>43824</v>
      </c>
      <c r="FF8" s="62" t="str">
        <f>IF(VLOOKUP(FE8,スケジュール設定!$A$4:$C$375,3,FALSE)=0,"",VLOOKUP(FE8,スケジュール設定!$A$4:$C$375,3,FALSE))</f>
        <v/>
      </c>
      <c r="FG8" s="61">
        <f>IF(MONTH(FE8+1)=EY4,FE8+1,"")</f>
        <v>43825</v>
      </c>
      <c r="FH8" s="62" t="str">
        <f>IF(VLOOKUP(FG8,スケジュール設定!$A$4:$C$375,3,FALSE)=0,"",VLOOKUP(FG8,スケジュール設定!$A$4:$C$375,3,FALSE))</f>
        <v/>
      </c>
      <c r="FI8" s="61">
        <f>IF(MONTH(FG8+1)=EY4,FG8+1,"")</f>
        <v>43826</v>
      </c>
      <c r="FJ8" s="62" t="str">
        <f>IF(VLOOKUP(FI8,スケジュール設定!$A$4:$C$375,3,FALSE)=0,"",VLOOKUP(FI8,スケジュール設定!$A$4:$C$375,3,FALSE))</f>
        <v/>
      </c>
      <c r="FK8" s="63">
        <f>IF(MONTH(FI8+1)=EY4,FI8+1,"")</f>
        <v>43827</v>
      </c>
      <c r="FL8" s="62" t="str">
        <f>IF(VLOOKUP(FK8,スケジュール設定!$A$4:$C$375,3,FALSE)=0,"",VLOOKUP(FK8,スケジュール設定!$A$4:$C$375,3,FALSE))</f>
        <v/>
      </c>
    </row>
    <row r="9" spans="1:168" s="64" customFormat="1" ht="79.8" customHeight="1">
      <c r="A9" s="57">
        <f>IF(M8="","",IF(MONTH(M8+1)=A4,M8+1,""))</f>
        <v>43492</v>
      </c>
      <c r="B9" s="62" t="str">
        <f>IF(VLOOKUP(A9,スケジュール設定!$A$4:$C$375,3,FALSE)=0,"",VLOOKUP(A9,スケジュール設定!$A$4:$C$375,3,FALSE))</f>
        <v/>
      </c>
      <c r="C9" s="57">
        <f>IF(A9="","",IF(MONTH(A9+1)=A4,A9+1,""))</f>
        <v>43493</v>
      </c>
      <c r="D9" s="62" t="str">
        <f>IF(VLOOKUP(C9,スケジュール設定!$A$4:$C$375,3,FALSE)=0,"",VLOOKUP(C9,スケジュール設定!$A$4:$C$375,3,FALSE))</f>
        <v/>
      </c>
      <c r="E9" s="57">
        <f>IF(C9="","",IF(MONTH(C9+1)=A4,C9+1,""))</f>
        <v>43494</v>
      </c>
      <c r="F9" s="62" t="str">
        <f>IF(VLOOKUP(E9,スケジュール設定!$A$4:$C$375,3,FALSE)=0,"",VLOOKUP(E9,スケジュール設定!$A$4:$C$375,3,FALSE))</f>
        <v/>
      </c>
      <c r="G9" s="57">
        <f>IF(E9="","",IF(MONTH(E9+1)=A4,E9+1,""))</f>
        <v>43495</v>
      </c>
      <c r="H9" s="62" t="str">
        <f>IF(VLOOKUP(G9,スケジュール設定!$A$4:$C$375,3,FALSE)=0,"",VLOOKUP(G9,スケジュール設定!$A$4:$C$375,3,FALSE))</f>
        <v/>
      </c>
      <c r="I9" s="57">
        <f>IF(G9="","",IF(MONTH(G9+1)=A4,G9+1,""))</f>
        <v>43496</v>
      </c>
      <c r="J9" s="62" t="str">
        <f>IF(VLOOKUP(I9,スケジュール設定!$A$4:$C$375,3,FALSE)=0,"",VLOOKUP(I9,スケジュール設定!$A$4:$C$375,3,FALSE))</f>
        <v/>
      </c>
      <c r="K9" s="57" t="str">
        <f>IF(I9="","",IF(MONTH(I9+1)=A4,I9+1,""))</f>
        <v/>
      </c>
      <c r="L9" s="62" t="str">
        <f>IF(VLOOKUP(K9,スケジュール設定!$A$4:$C$375,3,FALSE)=0,"",VLOOKUP(K9,スケジュール設定!$A$4:$C$375,3,FALSE))</f>
        <v/>
      </c>
      <c r="M9" s="59" t="str">
        <f>IF(K9="","",IF(MONTH(K9+1)=A4,K9+1,""))</f>
        <v/>
      </c>
      <c r="N9" s="62" t="str">
        <f>IF(VLOOKUP(M9,スケジュール設定!$A$4:$C$375,3,FALSE)=0,"",VLOOKUP(M9,スケジュール設定!$A$4:$C$375,3,FALSE))</f>
        <v/>
      </c>
      <c r="O9" s="57">
        <f>IF(AA8="","",IF(MONTH(AA8+1)=O4,AA8+1,""))</f>
        <v>43520</v>
      </c>
      <c r="P9" s="62" t="str">
        <f>IF(VLOOKUP(O9,スケジュール設定!$A$4:$C$375,3,FALSE)=0,"",VLOOKUP(O9,スケジュール設定!$A$4:$C$375,3,FALSE))</f>
        <v/>
      </c>
      <c r="Q9" s="57">
        <f>IF(O9="","",IF(MONTH(O9+1)=O4,O9+1,""))</f>
        <v>43521</v>
      </c>
      <c r="R9" s="62" t="str">
        <f>IF(VLOOKUP(Q9,スケジュール設定!$A$4:$C$375,3,FALSE)=0,"",VLOOKUP(Q9,スケジュール設定!$A$4:$C$375,3,FALSE))</f>
        <v/>
      </c>
      <c r="S9" s="57">
        <f>IF(Q9="","",IF(MONTH(Q9+1)=O4,Q9+1,""))</f>
        <v>43522</v>
      </c>
      <c r="T9" s="62" t="str">
        <f>IF(VLOOKUP(S9,スケジュール設定!$A$4:$C$375,3,FALSE)=0,"",VLOOKUP(S9,スケジュール設定!$A$4:$C$375,3,FALSE))</f>
        <v/>
      </c>
      <c r="U9" s="57">
        <f>IF(S9="","",IF(MONTH(S9+1)=O4,S9+1,""))</f>
        <v>43523</v>
      </c>
      <c r="V9" s="62" t="str">
        <f>IF(VLOOKUP(U9,スケジュール設定!$A$4:$C$375,3,FALSE)=0,"",VLOOKUP(U9,スケジュール設定!$A$4:$C$375,3,FALSE))</f>
        <v/>
      </c>
      <c r="W9" s="57">
        <f>IF(U9="","",IF(MONTH(U9+1)=O4,U9+1,""))</f>
        <v>43524</v>
      </c>
      <c r="X9" s="62" t="str">
        <f>IF(VLOOKUP(W9,スケジュール設定!$A$4:$C$375,3,FALSE)=0,"",VLOOKUP(W9,スケジュール設定!$A$4:$C$375,3,FALSE))</f>
        <v/>
      </c>
      <c r="Y9" s="57" t="str">
        <f>IF(W9="","",IF(MONTH(W9+1)=O4,W9+1,""))</f>
        <v/>
      </c>
      <c r="Z9" s="62" t="str">
        <f>IF(VLOOKUP(Y9,スケジュール設定!$A$4:$C$375,3,FALSE)=0,"",VLOOKUP(Y9,スケジュール設定!$A$4:$C$375,3,FALSE))</f>
        <v/>
      </c>
      <c r="AA9" s="59" t="str">
        <f>IF(Y9="","",IF(MONTH(Y9+1)=O4,Y9+1,""))</f>
        <v/>
      </c>
      <c r="AB9" s="62" t="str">
        <f>IF(VLOOKUP(AA9,スケジュール設定!$A$4:$C$375,3,FALSE)=0,"",VLOOKUP(AA9,スケジュール設定!$A$4:$C$375,3,FALSE))</f>
        <v/>
      </c>
      <c r="AC9" s="57">
        <f>IF(AO8="","",IF(MONTH(AO8+1)=AC4,AO8+1,""))</f>
        <v>43548</v>
      </c>
      <c r="AD9" s="62" t="str">
        <f>IF(VLOOKUP(AC9,スケジュール設定!$A$4:$C$375,3,FALSE)=0,"",VLOOKUP(AC9,スケジュール設定!$A$4:$C$375,3,FALSE))</f>
        <v/>
      </c>
      <c r="AE9" s="57">
        <f>IF(AC9="","",IF(MONTH(AC9+1)=AC4,AC9+1,""))</f>
        <v>43549</v>
      </c>
      <c r="AF9" s="62" t="str">
        <f>IF(VLOOKUP(AE9,スケジュール設定!$A$4:$C$375,3,FALSE)=0,"",VLOOKUP(AE9,スケジュール設定!$A$4:$C$375,3,FALSE))</f>
        <v/>
      </c>
      <c r="AG9" s="57">
        <f>IF(AE9="","",IF(MONTH(AE9+1)=AC4,AE9+1,""))</f>
        <v>43550</v>
      </c>
      <c r="AH9" s="62" t="str">
        <f>IF(VLOOKUP(AG9,スケジュール設定!$A$4:$C$375,3,FALSE)=0,"",VLOOKUP(AG9,スケジュール設定!$A$4:$C$375,3,FALSE))</f>
        <v/>
      </c>
      <c r="AI9" s="57">
        <f>IF(AG9="","",IF(MONTH(AG9+1)=AC4,AG9+1,""))</f>
        <v>43551</v>
      </c>
      <c r="AJ9" s="62" t="str">
        <f>IF(VLOOKUP(AI9,スケジュール設定!$A$4:$C$375,3,FALSE)=0,"",VLOOKUP(AI9,スケジュール設定!$A$4:$C$375,3,FALSE))</f>
        <v/>
      </c>
      <c r="AK9" s="57">
        <f>IF(AI9="","",IF(MONTH(AI9+1)=AC4,AI9+1,""))</f>
        <v>43552</v>
      </c>
      <c r="AL9" s="62" t="str">
        <f>IF(VLOOKUP(AK9,スケジュール設定!$A$4:$C$375,3,FALSE)=0,"",VLOOKUP(AK9,スケジュール設定!$A$4:$C$375,3,FALSE))</f>
        <v/>
      </c>
      <c r="AM9" s="57">
        <f>IF(AK9="","",IF(MONTH(AK9+1)=AC4,AK9+1,""))</f>
        <v>43553</v>
      </c>
      <c r="AN9" s="62" t="str">
        <f>IF(VLOOKUP(AM9,スケジュール設定!$A$4:$C$375,3,FALSE)=0,"",VLOOKUP(AM9,スケジュール設定!$A$4:$C$375,3,FALSE))</f>
        <v/>
      </c>
      <c r="AO9" s="59">
        <f>IF(AM9="","",IF(MONTH(AM9+1)=AC4,AM9+1,""))</f>
        <v>43554</v>
      </c>
      <c r="AP9" s="62" t="str">
        <f>IF(VLOOKUP(AO9,スケジュール設定!$A$4:$C$375,3,FALSE)=0,"",VLOOKUP(AO9,スケジュール設定!$A$4:$C$375,3,FALSE))</f>
        <v/>
      </c>
      <c r="AQ9" s="57">
        <f>IF(BC8="","",IF(MONTH(BC8+1)=AQ4,BC8+1,""))</f>
        <v>43583</v>
      </c>
      <c r="AR9" s="62" t="str">
        <f>IF(VLOOKUP(AQ9,スケジュール設定!$A$4:$C$375,3,FALSE)=0,"",VLOOKUP(AQ9,スケジュール設定!$A$4:$C$375,3,FALSE))</f>
        <v/>
      </c>
      <c r="AS9" s="57">
        <f>IF(AQ9="","",IF(MONTH(AQ9+1)=AQ4,AQ9+1,""))</f>
        <v>43584</v>
      </c>
      <c r="AT9" s="62" t="str">
        <f>IF(VLOOKUP(AS9,スケジュール設定!$A$4:$C$375,3,FALSE)=0,"",VLOOKUP(AS9,スケジュール設定!$A$4:$C$375,3,FALSE))</f>
        <v>昭和の日</v>
      </c>
      <c r="AU9" s="57">
        <f>IF(AS9="","",IF(MONTH(AS9+1)=AQ4,AS9+1,""))</f>
        <v>43585</v>
      </c>
      <c r="AV9" s="62" t="str">
        <f>IF(VLOOKUP(AU9,スケジュール設定!$A$4:$C$375,3,FALSE)=0,"",VLOOKUP(AU9,スケジュール設定!$A$4:$C$375,3,FALSE))</f>
        <v>国民の休日</v>
      </c>
      <c r="AW9" s="57" t="str">
        <f>IF(AU9="","",IF(MONTH(AU9+1)=AQ4,AU9+1,""))</f>
        <v/>
      </c>
      <c r="AX9" s="62" t="str">
        <f>IF(VLOOKUP(AW9,スケジュール設定!$A$4:$C$375,3,FALSE)=0,"",VLOOKUP(AW9,スケジュール設定!$A$4:$C$375,3,FALSE))</f>
        <v/>
      </c>
      <c r="AY9" s="57" t="str">
        <f>IF(AW9="","",IF(MONTH(AW9+1)=AQ4,AW9+1,""))</f>
        <v/>
      </c>
      <c r="AZ9" s="62" t="str">
        <f>IF(VLOOKUP(AY9,スケジュール設定!$A$4:$C$375,3,FALSE)=0,"",VLOOKUP(AY9,スケジュール設定!$A$4:$C$375,3,FALSE))</f>
        <v/>
      </c>
      <c r="BA9" s="57" t="str">
        <f>IF(AY9="","",IF(MONTH(AY9+1)=AQ4,AY9+1,""))</f>
        <v/>
      </c>
      <c r="BB9" s="62" t="str">
        <f>IF(VLOOKUP(BA9,スケジュール設定!$A$4:$C$375,3,FALSE)=0,"",VLOOKUP(BA9,スケジュール設定!$A$4:$C$375,3,FALSE))</f>
        <v/>
      </c>
      <c r="BC9" s="59" t="str">
        <f>IF(BA9="","",IF(MONTH(BA9+1)=AQ4,BA9+1,""))</f>
        <v/>
      </c>
      <c r="BD9" s="62" t="str">
        <f>IF(VLOOKUP(BC9,スケジュール設定!$A$4:$C$375,3,FALSE)=0,"",VLOOKUP(BC9,スケジュール設定!$A$4:$C$375,3,FALSE))</f>
        <v/>
      </c>
      <c r="BE9" s="57">
        <f>IF(BQ8="","",IF(MONTH(BQ8+1)=BE4,BQ8+1,""))</f>
        <v>43611</v>
      </c>
      <c r="BF9" s="62" t="str">
        <f>IF(VLOOKUP(BE9,スケジュール設定!$A$4:$C$375,3,FALSE)=0,"",VLOOKUP(BE9,スケジュール設定!$A$4:$C$375,3,FALSE))</f>
        <v/>
      </c>
      <c r="BG9" s="57">
        <f>IF(BE9="","",IF(MONTH(BE9+1)=BE4,BE9+1,""))</f>
        <v>43612</v>
      </c>
      <c r="BH9" s="62" t="str">
        <f>IF(VLOOKUP(BG9,スケジュール設定!$A$4:$C$375,3,FALSE)=0,"",VLOOKUP(BG9,スケジュール設定!$A$4:$C$375,3,FALSE))</f>
        <v/>
      </c>
      <c r="BI9" s="57">
        <f>IF(BG9="","",IF(MONTH(BG9+1)=BE4,BG9+1,""))</f>
        <v>43613</v>
      </c>
      <c r="BJ9" s="62" t="str">
        <f>IF(VLOOKUP(BI9,スケジュール設定!$A$4:$C$375,3,FALSE)=0,"",VLOOKUP(BI9,スケジュール設定!$A$4:$C$375,3,FALSE))</f>
        <v/>
      </c>
      <c r="BK9" s="57">
        <f>IF(BI9="","",IF(MONTH(BI9+1)=BE4,BI9+1,""))</f>
        <v>43614</v>
      </c>
      <c r="BL9" s="62" t="str">
        <f>IF(VLOOKUP(BK9,スケジュール設定!$A$4:$C$375,3,FALSE)=0,"",VLOOKUP(BK9,スケジュール設定!$A$4:$C$375,3,FALSE))</f>
        <v/>
      </c>
      <c r="BM9" s="57">
        <f>IF(BK9="","",IF(MONTH(BK9+1)=BE4,BK9+1,""))</f>
        <v>43615</v>
      </c>
      <c r="BN9" s="62" t="str">
        <f>IF(VLOOKUP(BM9,スケジュール設定!$A$4:$C$375,3,FALSE)=0,"",VLOOKUP(BM9,スケジュール設定!$A$4:$C$375,3,FALSE))</f>
        <v/>
      </c>
      <c r="BO9" s="57">
        <f>IF(BM9="","",IF(MONTH(BM9+1)=BE4,BM9+1,""))</f>
        <v>43616</v>
      </c>
      <c r="BP9" s="62" t="str">
        <f>IF(VLOOKUP(BO9,スケジュール設定!$A$4:$C$375,3,FALSE)=0,"",VLOOKUP(BO9,スケジュール設定!$A$4:$C$375,3,FALSE))</f>
        <v/>
      </c>
      <c r="BQ9" s="59" t="str">
        <f>IF(BO9="","",IF(MONTH(BO9+1)=BE4,BO9+1,""))</f>
        <v/>
      </c>
      <c r="BR9" s="62" t="str">
        <f>IF(VLOOKUP(BQ9,スケジュール設定!$A$4:$C$375,3,FALSE)=0,"",VLOOKUP(BQ9,スケジュール設定!$A$4:$C$375,3,FALSE))</f>
        <v/>
      </c>
      <c r="BS9" s="57">
        <f>IF(CE8="","",IF(MONTH(CE8+1)=BS4,CE8+1,""))</f>
        <v>43639</v>
      </c>
      <c r="BT9" s="62" t="str">
        <f>IF(VLOOKUP(BS9,スケジュール設定!$A$4:$C$375,3,FALSE)=0,"",VLOOKUP(BS9,スケジュール設定!$A$4:$C$375,3,FALSE))</f>
        <v/>
      </c>
      <c r="BU9" s="57">
        <f>IF(BS9="","",IF(MONTH(BS9+1)=BS4,BS9+1,""))</f>
        <v>43640</v>
      </c>
      <c r="BV9" s="62" t="str">
        <f>IF(VLOOKUP(BU9,スケジュール設定!$A$4:$C$375,3,FALSE)=0,"",VLOOKUP(BU9,スケジュール設定!$A$4:$C$375,3,FALSE))</f>
        <v/>
      </c>
      <c r="BW9" s="57">
        <f>IF(BU9="","",IF(MONTH(BU9+1)=BS4,BU9+1,""))</f>
        <v>43641</v>
      </c>
      <c r="BX9" s="62" t="str">
        <f>IF(VLOOKUP(BW9,スケジュール設定!$A$4:$C$375,3,FALSE)=0,"",VLOOKUP(BW9,スケジュール設定!$A$4:$C$375,3,FALSE))</f>
        <v/>
      </c>
      <c r="BY9" s="57">
        <f>IF(BW9="","",IF(MONTH(BW9+1)=BS4,BW9+1,""))</f>
        <v>43642</v>
      </c>
      <c r="BZ9" s="62" t="str">
        <f>IF(VLOOKUP(BY9,スケジュール設定!$A$4:$C$375,3,FALSE)=0,"",VLOOKUP(BY9,スケジュール設定!$A$4:$C$375,3,FALSE))</f>
        <v/>
      </c>
      <c r="CA9" s="57">
        <f>IF(BY9="","",IF(MONTH(BY9+1)=BS4,BY9+1,""))</f>
        <v>43643</v>
      </c>
      <c r="CB9" s="62" t="str">
        <f>IF(VLOOKUP(CA9,スケジュール設定!$A$4:$C$375,3,FALSE)=0,"",VLOOKUP(CA9,スケジュール設定!$A$4:$C$375,3,FALSE))</f>
        <v/>
      </c>
      <c r="CC9" s="57">
        <f>IF(CA9="","",IF(MONTH(CA9+1)=BS4,CA9+1,""))</f>
        <v>43644</v>
      </c>
      <c r="CD9" s="62" t="str">
        <f>IF(VLOOKUP(CC9,スケジュール設定!$A$4:$C$375,3,FALSE)=0,"",VLOOKUP(CC9,スケジュール設定!$A$4:$C$375,3,FALSE))</f>
        <v/>
      </c>
      <c r="CE9" s="59">
        <f>IF(CC9="","",IF(MONTH(CC9+1)=BS4,CC9+1,""))</f>
        <v>43645</v>
      </c>
      <c r="CF9" s="62" t="str">
        <f>IF(VLOOKUP(CE9,スケジュール設定!$A$4:$C$375,3,FALSE)=0,"",VLOOKUP(CE9,スケジュール設定!$A$4:$C$375,3,FALSE))</f>
        <v/>
      </c>
      <c r="CG9" s="57">
        <f>IF(CS8="","",IF(MONTH(CS8+1)=CG4,CS8+1,""))</f>
        <v>43674</v>
      </c>
      <c r="CH9" s="62" t="str">
        <f>IF(VLOOKUP(CG9,スケジュール設定!$A$4:$C$375,3,FALSE)=0,"",VLOOKUP(CG9,スケジュール設定!$A$4:$C$375,3,FALSE))</f>
        <v/>
      </c>
      <c r="CI9" s="57">
        <f>IF(CG9="","",IF(MONTH(CG9+1)=CG4,CG9+1,""))</f>
        <v>43675</v>
      </c>
      <c r="CJ9" s="62" t="str">
        <f>IF(VLOOKUP(CI9,スケジュール設定!$A$4:$C$375,3,FALSE)=0,"",VLOOKUP(CI9,スケジュール設定!$A$4:$C$375,3,FALSE))</f>
        <v/>
      </c>
      <c r="CK9" s="57">
        <f>IF(CI9="","",IF(MONTH(CI9+1)=CG4,CI9+1,""))</f>
        <v>43676</v>
      </c>
      <c r="CL9" s="62" t="str">
        <f>IF(VLOOKUP(CK9,スケジュール設定!$A$4:$C$375,3,FALSE)=0,"",VLOOKUP(CK9,スケジュール設定!$A$4:$C$375,3,FALSE))</f>
        <v/>
      </c>
      <c r="CM9" s="57">
        <f>IF(CK9="","",IF(MONTH(CK9+1)=CG4,CK9+1,""))</f>
        <v>43677</v>
      </c>
      <c r="CN9" s="62" t="str">
        <f>IF(VLOOKUP(CM9,スケジュール設定!$A$4:$C$375,3,FALSE)=0,"",VLOOKUP(CM9,スケジュール設定!$A$4:$C$375,3,FALSE))</f>
        <v/>
      </c>
      <c r="CO9" s="57" t="str">
        <f>IF(CM9="","",IF(MONTH(CM9+1)=CG4,CM9+1,""))</f>
        <v/>
      </c>
      <c r="CP9" s="62" t="str">
        <f>IF(VLOOKUP(CO9,スケジュール設定!$A$4:$C$375,3,FALSE)=0,"",VLOOKUP(CO9,スケジュール設定!$A$4:$C$375,3,FALSE))</f>
        <v/>
      </c>
      <c r="CQ9" s="57" t="str">
        <f>IF(CO9="","",IF(MONTH(CO9+1)=CG4,CO9+1,""))</f>
        <v/>
      </c>
      <c r="CR9" s="62" t="str">
        <f>IF(VLOOKUP(CQ9,スケジュール設定!$A$4:$C$375,3,FALSE)=0,"",VLOOKUP(CQ9,スケジュール設定!$A$4:$C$375,3,FALSE))</f>
        <v/>
      </c>
      <c r="CS9" s="59" t="str">
        <f>IF(CQ9="","",IF(MONTH(CQ9+1)=CG4,CQ9+1,""))</f>
        <v/>
      </c>
      <c r="CT9" s="62" t="str">
        <f>IF(VLOOKUP(CS9,スケジュール設定!$A$4:$C$375,3,FALSE)=0,"",VLOOKUP(CS9,スケジュール設定!$A$4:$C$375,3,FALSE))</f>
        <v/>
      </c>
      <c r="CU9" s="57">
        <f>IF(DG8="","",IF(MONTH(DG8+1)=CU4,DG8+1,""))</f>
        <v>43702</v>
      </c>
      <c r="CV9" s="62" t="str">
        <f>IF(VLOOKUP(CU9,スケジュール設定!$A$4:$C$375,3,FALSE)=0,"",VLOOKUP(CU9,スケジュール設定!$A$4:$C$375,3,FALSE))</f>
        <v/>
      </c>
      <c r="CW9" s="57">
        <f>IF(CU9="","",IF(MONTH(CU9+1)=CU4,CU9+1,""))</f>
        <v>43703</v>
      </c>
      <c r="CX9" s="62" t="str">
        <f>IF(VLOOKUP(CW9,スケジュール設定!$A$4:$C$375,3,FALSE)=0,"",VLOOKUP(CW9,スケジュール設定!$A$4:$C$375,3,FALSE))</f>
        <v/>
      </c>
      <c r="CY9" s="57">
        <f>IF(CW9="","",IF(MONTH(CW9+1)=CU4,CW9+1,""))</f>
        <v>43704</v>
      </c>
      <c r="CZ9" s="62" t="str">
        <f>IF(VLOOKUP(CY9,スケジュール設定!$A$4:$C$375,3,FALSE)=0,"",VLOOKUP(CY9,スケジュール設定!$A$4:$C$375,3,FALSE))</f>
        <v/>
      </c>
      <c r="DA9" s="57">
        <f>IF(CY9="","",IF(MONTH(CY9+1)=CU4,CY9+1,""))</f>
        <v>43705</v>
      </c>
      <c r="DB9" s="62" t="str">
        <f>IF(VLOOKUP(DA9,スケジュール設定!$A$4:$C$375,3,FALSE)=0,"",VLOOKUP(DA9,スケジュール設定!$A$4:$C$375,3,FALSE))</f>
        <v/>
      </c>
      <c r="DC9" s="57">
        <f>IF(DA9="","",IF(MONTH(DA9+1)=CU4,DA9+1,""))</f>
        <v>43706</v>
      </c>
      <c r="DD9" s="62" t="str">
        <f>IF(VLOOKUP(DC9,スケジュール設定!$A$4:$C$375,3,FALSE)=0,"",VLOOKUP(DC9,スケジュール設定!$A$4:$C$375,3,FALSE))</f>
        <v/>
      </c>
      <c r="DE9" s="57">
        <f>IF(DC9="","",IF(MONTH(DC9+1)=CU4,DC9+1,""))</f>
        <v>43707</v>
      </c>
      <c r="DF9" s="62" t="str">
        <f>IF(VLOOKUP(DE9,スケジュール設定!$A$4:$C$375,3,FALSE)=0,"",VLOOKUP(DE9,スケジュール設定!$A$4:$C$375,3,FALSE))</f>
        <v/>
      </c>
      <c r="DG9" s="59">
        <f>IF(DE9="","",IF(MONTH(DE9+1)=CU4,DE9+1,""))</f>
        <v>43708</v>
      </c>
      <c r="DH9" s="62" t="str">
        <f>IF(VLOOKUP(DG9,スケジュール設定!$A$4:$C$375,3,FALSE)=0,"",VLOOKUP(DG9,スケジュール設定!$A$4:$C$375,3,FALSE))</f>
        <v/>
      </c>
      <c r="DI9" s="57">
        <f>IF(DU8="","",IF(MONTH(DU8+1)=DI4,DU8+1,""))</f>
        <v>43737</v>
      </c>
      <c r="DJ9" s="62" t="str">
        <f>IF(VLOOKUP(DI9,スケジュール設定!$A$4:$C$375,3,FALSE)=0,"",VLOOKUP(DI9,スケジュール設定!$A$4:$C$375,3,FALSE))</f>
        <v/>
      </c>
      <c r="DK9" s="57">
        <f>IF(DI9="","",IF(MONTH(DI9+1)=DI4,DI9+1,""))</f>
        <v>43738</v>
      </c>
      <c r="DL9" s="62" t="str">
        <f>IF(VLOOKUP(DK9,スケジュール設定!$A$4:$C$375,3,FALSE)=0,"",VLOOKUP(DK9,スケジュール設定!$A$4:$C$375,3,FALSE))</f>
        <v/>
      </c>
      <c r="DM9" s="57" t="str">
        <f>IF(DK9="","",IF(MONTH(DK9+1)=DI4,DK9+1,""))</f>
        <v/>
      </c>
      <c r="DN9" s="62" t="str">
        <f>IF(VLOOKUP(DM9,スケジュール設定!$A$4:$C$375,3,FALSE)=0,"",VLOOKUP(DM9,スケジュール設定!$A$4:$C$375,3,FALSE))</f>
        <v/>
      </c>
      <c r="DO9" s="57" t="str">
        <f>IF(DM9="","",IF(MONTH(DM9+1)=DI4,DM9+1,""))</f>
        <v/>
      </c>
      <c r="DP9" s="62" t="str">
        <f>IF(VLOOKUP(DO9,スケジュール設定!$A$4:$C$375,3,FALSE)=0,"",VLOOKUP(DO9,スケジュール設定!$A$4:$C$375,3,FALSE))</f>
        <v/>
      </c>
      <c r="DQ9" s="57" t="str">
        <f>IF(DO9="","",IF(MONTH(DO9+1)=DI4,DO9+1,""))</f>
        <v/>
      </c>
      <c r="DR9" s="62" t="str">
        <f>IF(VLOOKUP(DQ9,スケジュール設定!$A$4:$C$375,3,FALSE)=0,"",VLOOKUP(DQ9,スケジュール設定!$A$4:$C$375,3,FALSE))</f>
        <v/>
      </c>
      <c r="DS9" s="57" t="str">
        <f>IF(DQ9="","",IF(MONTH(DQ9+1)=DI4,DQ9+1,""))</f>
        <v/>
      </c>
      <c r="DT9" s="62" t="str">
        <f>IF(VLOOKUP(DS9,スケジュール設定!$A$4:$C$375,3,FALSE)=0,"",VLOOKUP(DS9,スケジュール設定!$A$4:$C$375,3,FALSE))</f>
        <v/>
      </c>
      <c r="DU9" s="59" t="str">
        <f>IF(DS9="","",IF(MONTH(DS9+1)=DI4,DS9+1,""))</f>
        <v/>
      </c>
      <c r="DV9" s="62" t="str">
        <f>IF(VLOOKUP(DU9,スケジュール設定!$A$4:$C$375,3,FALSE)=0,"",VLOOKUP(DU9,スケジュール設定!$A$4:$C$375,3,FALSE))</f>
        <v/>
      </c>
      <c r="DW9" s="57">
        <f>IF(EI8="","",IF(MONTH(EI8+1)=DW4,EI8+1,""))</f>
        <v>43765</v>
      </c>
      <c r="DX9" s="62" t="str">
        <f>IF(VLOOKUP(DW9,スケジュール設定!$A$4:$C$375,3,FALSE)=0,"",VLOOKUP(DW9,スケジュール設定!$A$4:$C$375,3,FALSE))</f>
        <v/>
      </c>
      <c r="DY9" s="57">
        <f>IF(DW9="","",IF(MONTH(DW9+1)=DW4,DW9+1,""))</f>
        <v>43766</v>
      </c>
      <c r="DZ9" s="62" t="str">
        <f>IF(VLOOKUP(DY9,スケジュール設定!$A$4:$C$375,3,FALSE)=0,"",VLOOKUP(DY9,スケジュール設定!$A$4:$C$375,3,FALSE))</f>
        <v/>
      </c>
      <c r="EA9" s="57">
        <f>IF(DY9="","",IF(MONTH(DY9+1)=DW4,DY9+1,""))</f>
        <v>43767</v>
      </c>
      <c r="EB9" s="62" t="str">
        <f>IF(VLOOKUP(EA9,スケジュール設定!$A$4:$C$375,3,FALSE)=0,"",VLOOKUP(EA9,スケジュール設定!$A$4:$C$375,3,FALSE))</f>
        <v/>
      </c>
      <c r="EC9" s="57">
        <f>IF(EA9="","",IF(MONTH(EA9+1)=DW4,EA9+1,""))</f>
        <v>43768</v>
      </c>
      <c r="ED9" s="62" t="str">
        <f>IF(VLOOKUP(EC9,スケジュール設定!$A$4:$C$375,3,FALSE)=0,"",VLOOKUP(EC9,スケジュール設定!$A$4:$C$375,3,FALSE))</f>
        <v/>
      </c>
      <c r="EE9" s="57">
        <f>IF(EC9="","",IF(MONTH(EC9+1)=DW4,EC9+1,""))</f>
        <v>43769</v>
      </c>
      <c r="EF9" s="62" t="str">
        <f>IF(VLOOKUP(EE9,スケジュール設定!$A$4:$C$375,3,FALSE)=0,"",VLOOKUP(EE9,スケジュール設定!$A$4:$C$375,3,FALSE))</f>
        <v/>
      </c>
      <c r="EG9" s="57" t="str">
        <f>IF(EE9="","",IF(MONTH(EE9+1)=DW4,EE9+1,""))</f>
        <v/>
      </c>
      <c r="EH9" s="62" t="str">
        <f>IF(VLOOKUP(EG9,スケジュール設定!$A$4:$C$375,3,FALSE)=0,"",VLOOKUP(EG9,スケジュール設定!$A$4:$C$375,3,FALSE))</f>
        <v/>
      </c>
      <c r="EI9" s="59" t="str">
        <f>IF(EG9="","",IF(MONTH(EG9+1)=DW4,EG9+1,""))</f>
        <v/>
      </c>
      <c r="EJ9" s="62" t="str">
        <f>IF(VLOOKUP(EI9,スケジュール設定!$A$4:$C$375,3,FALSE)=0,"",VLOOKUP(EI9,スケジュール設定!$A$4:$C$375,3,FALSE))</f>
        <v/>
      </c>
      <c r="EK9" s="57">
        <f>IF(EW8="","",IF(MONTH(EW8+1)=EK4,EW8+1,""))</f>
        <v>43793</v>
      </c>
      <c r="EL9" s="62" t="str">
        <f>IF(VLOOKUP(EK9,スケジュール設定!$A$4:$C$375,3,FALSE)=0,"",VLOOKUP(EK9,スケジュール設定!$A$4:$C$375,3,FALSE))</f>
        <v/>
      </c>
      <c r="EM9" s="57">
        <f>IF(EK9="","",IF(MONTH(EK9+1)=EK4,EK9+1,""))</f>
        <v>43794</v>
      </c>
      <c r="EN9" s="62" t="str">
        <f>IF(VLOOKUP(EM9,スケジュール設定!$A$4:$C$375,3,FALSE)=0,"",VLOOKUP(EM9,スケジュール設定!$A$4:$C$375,3,FALSE))</f>
        <v/>
      </c>
      <c r="EO9" s="57">
        <f>IF(EM9="","",IF(MONTH(EM9+1)=EK4,EM9+1,""))</f>
        <v>43795</v>
      </c>
      <c r="EP9" s="62" t="str">
        <f>IF(VLOOKUP(EO9,スケジュール設定!$A$4:$C$375,3,FALSE)=0,"",VLOOKUP(EO9,スケジュール設定!$A$4:$C$375,3,FALSE))</f>
        <v/>
      </c>
      <c r="EQ9" s="57">
        <f>IF(EO9="","",IF(MONTH(EO9+1)=EK4,EO9+1,""))</f>
        <v>43796</v>
      </c>
      <c r="ER9" s="62" t="str">
        <f>IF(VLOOKUP(EQ9,スケジュール設定!$A$4:$C$375,3,FALSE)=0,"",VLOOKUP(EQ9,スケジュール設定!$A$4:$C$375,3,FALSE))</f>
        <v/>
      </c>
      <c r="ES9" s="57">
        <f>IF(EQ9="","",IF(MONTH(EQ9+1)=EK4,EQ9+1,""))</f>
        <v>43797</v>
      </c>
      <c r="ET9" s="62" t="str">
        <f>IF(VLOOKUP(ES9,スケジュール設定!$A$4:$C$375,3,FALSE)=0,"",VLOOKUP(ES9,スケジュール設定!$A$4:$C$375,3,FALSE))</f>
        <v/>
      </c>
      <c r="EU9" s="57">
        <f>IF(ES9="","",IF(MONTH(ES9+1)=EK4,ES9+1,""))</f>
        <v>43798</v>
      </c>
      <c r="EV9" s="62" t="str">
        <f>IF(VLOOKUP(EU9,スケジュール設定!$A$4:$C$375,3,FALSE)=0,"",VLOOKUP(EU9,スケジュール設定!$A$4:$C$375,3,FALSE))</f>
        <v/>
      </c>
      <c r="EW9" s="59">
        <f>IF(EU9="","",IF(MONTH(EU9+1)=EK4,EU9+1,""))</f>
        <v>43799</v>
      </c>
      <c r="EX9" s="62" t="str">
        <f>IF(VLOOKUP(EW9,スケジュール設定!$A$4:$C$375,3,FALSE)=0,"",VLOOKUP(EW9,スケジュール設定!$A$4:$C$375,3,FALSE))</f>
        <v/>
      </c>
      <c r="EY9" s="57">
        <f>IF(FK8="","",IF(MONTH(FK8+1)=EY4,FK8+1,""))</f>
        <v>43828</v>
      </c>
      <c r="EZ9" s="62" t="str">
        <f>IF(VLOOKUP(EY9,スケジュール設定!$A$4:$C$375,3,FALSE)=0,"",VLOOKUP(EY9,スケジュール設定!$A$4:$C$375,3,FALSE))</f>
        <v/>
      </c>
      <c r="FA9" s="57">
        <f>IF(EY9="","",IF(MONTH(EY9+1)=EY4,EY9+1,""))</f>
        <v>43829</v>
      </c>
      <c r="FB9" s="62" t="str">
        <f>IF(VLOOKUP(FA9,スケジュール設定!$A$4:$C$375,3,FALSE)=0,"",VLOOKUP(FA9,スケジュール設定!$A$4:$C$375,3,FALSE))</f>
        <v/>
      </c>
      <c r="FC9" s="57">
        <f>IF(FA9="","",IF(MONTH(FA9+1)=EY4,FA9+1,""))</f>
        <v>43830</v>
      </c>
      <c r="FD9" s="62" t="str">
        <f>IF(VLOOKUP(FC9,スケジュール設定!$A$4:$C$375,3,FALSE)=0,"",VLOOKUP(FC9,スケジュール設定!$A$4:$C$375,3,FALSE))</f>
        <v/>
      </c>
      <c r="FE9" s="57" t="str">
        <f>IF(FC9="","",IF(MONTH(FC9+1)=EY4,FC9+1,""))</f>
        <v/>
      </c>
      <c r="FF9" s="62" t="str">
        <f>IF(VLOOKUP(FE9,スケジュール設定!$A$4:$C$375,3,FALSE)=0,"",VLOOKUP(FE9,スケジュール設定!$A$4:$C$375,3,FALSE))</f>
        <v/>
      </c>
      <c r="FG9" s="57" t="str">
        <f>IF(FE9="","",IF(MONTH(FE9+1)=EY4,FE9+1,""))</f>
        <v/>
      </c>
      <c r="FH9" s="62" t="str">
        <f>IF(VLOOKUP(FG9,スケジュール設定!$A$4:$C$375,3,FALSE)=0,"",VLOOKUP(FG9,スケジュール設定!$A$4:$C$375,3,FALSE))</f>
        <v/>
      </c>
      <c r="FI9" s="57" t="str">
        <f>IF(FG9="","",IF(MONTH(FG9+1)=EY4,FG9+1,""))</f>
        <v/>
      </c>
      <c r="FJ9" s="62" t="str">
        <f>IF(VLOOKUP(FI9,スケジュール設定!$A$4:$C$375,3,FALSE)=0,"",VLOOKUP(FI9,スケジュール設定!$A$4:$C$375,3,FALSE))</f>
        <v/>
      </c>
      <c r="FK9" s="59" t="str">
        <f>IF(FI9="","",IF(MONTH(FI9+1)=EY4,FI9+1,""))</f>
        <v/>
      </c>
      <c r="FL9" s="62" t="str">
        <f>IF(VLOOKUP(FK9,スケジュール設定!$A$4:$C$375,3,FALSE)=0,"",VLOOKUP(FK9,スケジュール設定!$A$4:$C$375,3,FALSE))</f>
        <v/>
      </c>
    </row>
    <row r="10" spans="1:168" s="64" customFormat="1" ht="79.8" customHeight="1">
      <c r="A10" s="61" t="str">
        <f>IF(M9="","",IF(MONTH(M9+1)=A4,M9+1,""))</f>
        <v/>
      </c>
      <c r="B10" s="62" t="str">
        <f>IF(VLOOKUP(A10,スケジュール設定!$A$4:$C$375,3,FALSE)=0,"",VLOOKUP(A10,スケジュール設定!$A$4:$C$375,3,FALSE))</f>
        <v/>
      </c>
      <c r="C10" s="61" t="str">
        <f>IF(A10="","",IF(MONTH(A10+1)=A4,A10+1,""))</f>
        <v/>
      </c>
      <c r="D10" s="62" t="str">
        <f>IF(VLOOKUP(C10,スケジュール設定!$A$4:$C$375,3,FALSE)=0,"",VLOOKUP(C10,スケジュール設定!$A$4:$C$375,3,FALSE))</f>
        <v/>
      </c>
      <c r="E10" s="61" t="str">
        <f>IF(C10="","",IF(MONTH(C10+1)=A4,C10+1,""))</f>
        <v/>
      </c>
      <c r="F10" s="62" t="str">
        <f>IF(VLOOKUP(E10,スケジュール設定!$A$4:$C$375,3,FALSE)=0,"",VLOOKUP(E10,スケジュール設定!$A$4:$C$375,3,FALSE))</f>
        <v/>
      </c>
      <c r="G10" s="61" t="str">
        <f>IF(E10="","",IF(MONTH(E10+1)=A4,E10+1,""))</f>
        <v/>
      </c>
      <c r="H10" s="62" t="str">
        <f>IF(VLOOKUP(G10,スケジュール設定!$A$4:$C$375,3,FALSE)=0,"",VLOOKUP(G10,スケジュール設定!$A$4:$C$375,3,FALSE))</f>
        <v/>
      </c>
      <c r="I10" s="61" t="str">
        <f>IF(G10="","",IF(MONTH(G10+1)=A4,G10+1,""))</f>
        <v/>
      </c>
      <c r="J10" s="62" t="str">
        <f>IF(VLOOKUP(I10,スケジュール設定!$A$4:$C$375,3,FALSE)=0,"",VLOOKUP(I10,スケジュール設定!$A$4:$C$375,3,FALSE))</f>
        <v/>
      </c>
      <c r="K10" s="61" t="str">
        <f>IF(I10="","",IF(MONTH(I10+1)=A4,I10+1,""))</f>
        <v/>
      </c>
      <c r="L10" s="62" t="str">
        <f>IF(VLOOKUP(K10,スケジュール設定!$A$4:$C$375,3,FALSE)=0,"",VLOOKUP(K10,スケジュール設定!$A$4:$C$375,3,FALSE))</f>
        <v/>
      </c>
      <c r="M10" s="63" t="str">
        <f>IF(K10="","",IF(MONTH(K10+1)=A4,K10+1,""))</f>
        <v/>
      </c>
      <c r="N10" s="62" t="str">
        <f>IF(VLOOKUP(M10,スケジュール設定!$A$4:$C$375,3,FALSE)=0,"",VLOOKUP(M10,スケジュール設定!$A$4:$C$375,3,FALSE))</f>
        <v/>
      </c>
      <c r="O10" s="61" t="str">
        <f>IF(AA9="","",IF(MONTH(AA9+1)=O4,AA9+1,""))</f>
        <v/>
      </c>
      <c r="P10" s="62" t="str">
        <f>IF(VLOOKUP(O10,スケジュール設定!$A$4:$C$375,3,FALSE)=0,"",VLOOKUP(O10,スケジュール設定!$A$4:$C$375,3,FALSE))</f>
        <v/>
      </c>
      <c r="Q10" s="61" t="str">
        <f>IF(O10="","",IF(MONTH(O10+1)=O4,O10+1,""))</f>
        <v/>
      </c>
      <c r="R10" s="62" t="str">
        <f>IF(VLOOKUP(Q10,スケジュール設定!$A$4:$C$375,3,FALSE)=0,"",VLOOKUP(Q10,スケジュール設定!$A$4:$C$375,3,FALSE))</f>
        <v/>
      </c>
      <c r="S10" s="61" t="str">
        <f>IF(Q10="","",IF(MONTH(Q10+1)=O4,Q10+1,""))</f>
        <v/>
      </c>
      <c r="T10" s="62" t="str">
        <f>IF(VLOOKUP(S10,スケジュール設定!$A$4:$C$375,3,FALSE)=0,"",VLOOKUP(S10,スケジュール設定!$A$4:$C$375,3,FALSE))</f>
        <v/>
      </c>
      <c r="U10" s="61" t="str">
        <f>IF(S10="","",IF(MONTH(S10+1)=O4,S10+1,""))</f>
        <v/>
      </c>
      <c r="V10" s="62" t="str">
        <f>IF(VLOOKUP(U10,スケジュール設定!$A$4:$C$375,3,FALSE)=0,"",VLOOKUP(U10,スケジュール設定!$A$4:$C$375,3,FALSE))</f>
        <v/>
      </c>
      <c r="W10" s="61" t="str">
        <f>IF(U10="","",IF(MONTH(U10+1)=O4,U10+1,""))</f>
        <v/>
      </c>
      <c r="X10" s="62" t="str">
        <f>IF(VLOOKUP(W10,スケジュール設定!$A$4:$C$375,3,FALSE)=0,"",VLOOKUP(W10,スケジュール設定!$A$4:$C$375,3,FALSE))</f>
        <v/>
      </c>
      <c r="Y10" s="61" t="str">
        <f>IF(W10="","",IF(MONTH(W10+1)=O4,W10+1,""))</f>
        <v/>
      </c>
      <c r="Z10" s="62" t="str">
        <f>IF(VLOOKUP(Y10,スケジュール設定!$A$4:$C$375,3,FALSE)=0,"",VLOOKUP(Y10,スケジュール設定!$A$4:$C$375,3,FALSE))</f>
        <v/>
      </c>
      <c r="AA10" s="63" t="str">
        <f>IF(Y10="","",IF(MONTH(Y10+1)=O4,Y10+1,""))</f>
        <v/>
      </c>
      <c r="AB10" s="62" t="str">
        <f>IF(VLOOKUP(AA10,スケジュール設定!$A$4:$C$375,3,FALSE)=0,"",VLOOKUP(AA10,スケジュール設定!$A$4:$C$375,3,FALSE))</f>
        <v/>
      </c>
      <c r="AC10" s="61">
        <f>IF(AO9="","",IF(MONTH(AO9+1)=AC4,AO9+1,""))</f>
        <v>43555</v>
      </c>
      <c r="AD10" s="62" t="str">
        <f>IF(VLOOKUP(AC10,スケジュール設定!$A$4:$C$375,3,FALSE)=0,"",VLOOKUP(AC10,スケジュール設定!$A$4:$C$375,3,FALSE))</f>
        <v/>
      </c>
      <c r="AE10" s="61" t="str">
        <f>IF(AC10="","",IF(MONTH(AC10+1)=AC4,AC10+1,""))</f>
        <v/>
      </c>
      <c r="AF10" s="62" t="str">
        <f>IF(VLOOKUP(AE10,スケジュール設定!$A$4:$C$375,3,FALSE)=0,"",VLOOKUP(AE10,スケジュール設定!$A$4:$C$375,3,FALSE))</f>
        <v/>
      </c>
      <c r="AG10" s="61" t="str">
        <f>IF(AE10="","",IF(MONTH(AE10+1)=AC4,AE10+1,""))</f>
        <v/>
      </c>
      <c r="AH10" s="62" t="str">
        <f>IF(VLOOKUP(AG10,スケジュール設定!$A$4:$C$375,3,FALSE)=0,"",VLOOKUP(AG10,スケジュール設定!$A$4:$C$375,3,FALSE))</f>
        <v/>
      </c>
      <c r="AI10" s="61" t="str">
        <f>IF(AG10="","",IF(MONTH(AG10+1)=AC4,AG10+1,""))</f>
        <v/>
      </c>
      <c r="AJ10" s="62" t="str">
        <f>IF(VLOOKUP(AI10,スケジュール設定!$A$4:$C$375,3,FALSE)=0,"",VLOOKUP(AI10,スケジュール設定!$A$4:$C$375,3,FALSE))</f>
        <v/>
      </c>
      <c r="AK10" s="61" t="str">
        <f>IF(AI10="","",IF(MONTH(AI10+1)=AC4,AI10+1,""))</f>
        <v/>
      </c>
      <c r="AL10" s="62" t="str">
        <f>IF(VLOOKUP(AK10,スケジュール設定!$A$4:$C$375,3,FALSE)=0,"",VLOOKUP(AK10,スケジュール設定!$A$4:$C$375,3,FALSE))</f>
        <v/>
      </c>
      <c r="AM10" s="61" t="str">
        <f>IF(AK10="","",IF(MONTH(AK10+1)=AC4,AK10+1,""))</f>
        <v/>
      </c>
      <c r="AN10" s="62" t="str">
        <f>IF(VLOOKUP(AM10,スケジュール設定!$A$4:$C$375,3,FALSE)=0,"",VLOOKUP(AM10,スケジュール設定!$A$4:$C$375,3,FALSE))</f>
        <v/>
      </c>
      <c r="AO10" s="63" t="str">
        <f>IF(AM10="","",IF(MONTH(AM10+1)=AC4,AM10+1,""))</f>
        <v/>
      </c>
      <c r="AP10" s="62" t="str">
        <f>IF(VLOOKUP(AO10,スケジュール設定!$A$4:$C$375,3,FALSE)=0,"",VLOOKUP(AO10,スケジュール設定!$A$4:$C$375,3,FALSE))</f>
        <v/>
      </c>
      <c r="AQ10" s="61" t="str">
        <f>IF(BC9="","",IF(MONTH(BC9+1)=AQ4,BC9+1,""))</f>
        <v/>
      </c>
      <c r="AR10" s="62" t="str">
        <f>IF(VLOOKUP(AQ10,スケジュール設定!$A$4:$C$375,3,FALSE)=0,"",VLOOKUP(AQ10,スケジュール設定!$A$4:$C$375,3,FALSE))</f>
        <v/>
      </c>
      <c r="AS10" s="61" t="str">
        <f>IF(AQ10="","",IF(MONTH(AQ10+1)=AQ4,AQ10+1,""))</f>
        <v/>
      </c>
      <c r="AT10" s="62" t="str">
        <f>IF(VLOOKUP(AS10,スケジュール設定!$A$4:$C$375,3,FALSE)=0,"",VLOOKUP(AS10,スケジュール設定!$A$4:$C$375,3,FALSE))</f>
        <v/>
      </c>
      <c r="AU10" s="61" t="str">
        <f>IF(AS10="","",IF(MONTH(AS10+1)=AQ4,AS10+1,""))</f>
        <v/>
      </c>
      <c r="AV10" s="62" t="str">
        <f>IF(VLOOKUP(AU10,スケジュール設定!$A$4:$C$375,3,FALSE)=0,"",VLOOKUP(AU10,スケジュール設定!$A$4:$C$375,3,FALSE))</f>
        <v/>
      </c>
      <c r="AW10" s="61" t="str">
        <f>IF(AU10="","",IF(MONTH(AU10+1)=AQ4,AU10+1,""))</f>
        <v/>
      </c>
      <c r="AX10" s="62" t="str">
        <f>IF(VLOOKUP(AW10,スケジュール設定!$A$4:$C$375,3,FALSE)=0,"",VLOOKUP(AW10,スケジュール設定!$A$4:$C$375,3,FALSE))</f>
        <v/>
      </c>
      <c r="AY10" s="61" t="str">
        <f>IF(AW10="","",IF(MONTH(AW10+1)=AQ4,AW10+1,""))</f>
        <v/>
      </c>
      <c r="AZ10" s="62" t="str">
        <f>IF(VLOOKUP(AY10,スケジュール設定!$A$4:$C$375,3,FALSE)=0,"",VLOOKUP(AY10,スケジュール設定!$A$4:$C$375,3,FALSE))</f>
        <v/>
      </c>
      <c r="BA10" s="61" t="str">
        <f>IF(AY10="","",IF(MONTH(AY10+1)=AQ4,AY10+1,""))</f>
        <v/>
      </c>
      <c r="BB10" s="62" t="str">
        <f>IF(VLOOKUP(BA10,スケジュール設定!$A$4:$C$375,3,FALSE)=0,"",VLOOKUP(BA10,スケジュール設定!$A$4:$C$375,3,FALSE))</f>
        <v/>
      </c>
      <c r="BC10" s="63" t="str">
        <f>IF(BA10="","",IF(MONTH(BA10+1)=AQ4,BA10+1,""))</f>
        <v/>
      </c>
      <c r="BD10" s="62" t="str">
        <f>IF(VLOOKUP(BC10,スケジュール設定!$A$4:$C$375,3,FALSE)=0,"",VLOOKUP(BC10,スケジュール設定!$A$4:$C$375,3,FALSE))</f>
        <v/>
      </c>
      <c r="BE10" s="61" t="str">
        <f>IF(BQ9="","",IF(MONTH(BQ9+1)=BE4,BQ9+1,""))</f>
        <v/>
      </c>
      <c r="BF10" s="62" t="str">
        <f>IF(VLOOKUP(BE10,スケジュール設定!$A$4:$C$375,3,FALSE)=0,"",VLOOKUP(BE10,スケジュール設定!$A$4:$C$375,3,FALSE))</f>
        <v/>
      </c>
      <c r="BG10" s="61" t="str">
        <f>IF(BE10="","",IF(MONTH(BE10+1)=BE4,BE10+1,""))</f>
        <v/>
      </c>
      <c r="BH10" s="62" t="str">
        <f>IF(VLOOKUP(BG10,スケジュール設定!$A$4:$C$375,3,FALSE)=0,"",VLOOKUP(BG10,スケジュール設定!$A$4:$C$375,3,FALSE))</f>
        <v/>
      </c>
      <c r="BI10" s="61" t="str">
        <f>IF(BG10="","",IF(MONTH(BG10+1)=BE4,BG10+1,""))</f>
        <v/>
      </c>
      <c r="BJ10" s="62" t="str">
        <f>IF(VLOOKUP(BI10,スケジュール設定!$A$4:$C$375,3,FALSE)=0,"",VLOOKUP(BI10,スケジュール設定!$A$4:$C$375,3,FALSE))</f>
        <v/>
      </c>
      <c r="BK10" s="61" t="str">
        <f>IF(BI10="","",IF(MONTH(BI10+1)=BE4,BI10+1,""))</f>
        <v/>
      </c>
      <c r="BL10" s="62" t="str">
        <f>IF(VLOOKUP(BK10,スケジュール設定!$A$4:$C$375,3,FALSE)=0,"",VLOOKUP(BK10,スケジュール設定!$A$4:$C$375,3,FALSE))</f>
        <v/>
      </c>
      <c r="BM10" s="61" t="str">
        <f>IF(BK10="","",IF(MONTH(BK10+1)=BE4,BK10+1,""))</f>
        <v/>
      </c>
      <c r="BN10" s="62" t="str">
        <f>IF(VLOOKUP(BM10,スケジュール設定!$A$4:$C$375,3,FALSE)=0,"",VLOOKUP(BM10,スケジュール設定!$A$4:$C$375,3,FALSE))</f>
        <v/>
      </c>
      <c r="BO10" s="61" t="str">
        <f>IF(BM10="","",IF(MONTH(BM10+1)=BE4,BM10+1,""))</f>
        <v/>
      </c>
      <c r="BP10" s="62" t="str">
        <f>IF(VLOOKUP(BO10,スケジュール設定!$A$4:$C$375,3,FALSE)=0,"",VLOOKUP(BO10,スケジュール設定!$A$4:$C$375,3,FALSE))</f>
        <v/>
      </c>
      <c r="BQ10" s="63" t="str">
        <f>IF(BO10="","",IF(MONTH(BO10+1)=BE4,BO10+1,""))</f>
        <v/>
      </c>
      <c r="BR10" s="62" t="str">
        <f>IF(VLOOKUP(BQ10,スケジュール設定!$A$4:$C$375,3,FALSE)=0,"",VLOOKUP(BQ10,スケジュール設定!$A$4:$C$375,3,FALSE))</f>
        <v/>
      </c>
      <c r="BS10" s="61">
        <f>IF(CE9="","",IF(MONTH(CE9+1)=BS4,CE9+1,""))</f>
        <v>43646</v>
      </c>
      <c r="BT10" s="62" t="str">
        <f>IF(VLOOKUP(BS10,スケジュール設定!$A$4:$C$375,3,FALSE)=0,"",VLOOKUP(BS10,スケジュール設定!$A$4:$C$375,3,FALSE))</f>
        <v/>
      </c>
      <c r="BU10" s="61" t="str">
        <f>IF(BS10="","",IF(MONTH(BS10+1)=BS4,BS10+1,""))</f>
        <v/>
      </c>
      <c r="BV10" s="62" t="str">
        <f>IF(VLOOKUP(BU10,スケジュール設定!$A$4:$C$375,3,FALSE)=0,"",VLOOKUP(BU10,スケジュール設定!$A$4:$C$375,3,FALSE))</f>
        <v/>
      </c>
      <c r="BW10" s="61" t="str">
        <f>IF(BU10="","",IF(MONTH(BU10+1)=BS4,BU10+1,""))</f>
        <v/>
      </c>
      <c r="BX10" s="62" t="str">
        <f>IF(VLOOKUP(BW10,スケジュール設定!$A$4:$C$375,3,FALSE)=0,"",VLOOKUP(BW10,スケジュール設定!$A$4:$C$375,3,FALSE))</f>
        <v/>
      </c>
      <c r="BY10" s="61" t="str">
        <f>IF(BW10="","",IF(MONTH(BW10+1)=BS4,BW10+1,""))</f>
        <v/>
      </c>
      <c r="BZ10" s="62" t="str">
        <f>IF(VLOOKUP(BY10,スケジュール設定!$A$4:$C$375,3,FALSE)=0,"",VLOOKUP(BY10,スケジュール設定!$A$4:$C$375,3,FALSE))</f>
        <v/>
      </c>
      <c r="CA10" s="61" t="str">
        <f>IF(BY10="","",IF(MONTH(BY10+1)=BS4,BY10+1,""))</f>
        <v/>
      </c>
      <c r="CB10" s="62" t="str">
        <f>IF(VLOOKUP(CA10,スケジュール設定!$A$4:$C$375,3,FALSE)=0,"",VLOOKUP(CA10,スケジュール設定!$A$4:$C$375,3,FALSE))</f>
        <v/>
      </c>
      <c r="CC10" s="61" t="str">
        <f>IF(CA10="","",IF(MONTH(CA10+1)=BS4,CA10+1,""))</f>
        <v/>
      </c>
      <c r="CD10" s="62" t="str">
        <f>IF(VLOOKUP(CC10,スケジュール設定!$A$4:$C$375,3,FALSE)=0,"",VLOOKUP(CC10,スケジュール設定!$A$4:$C$375,3,FALSE))</f>
        <v/>
      </c>
      <c r="CE10" s="63" t="str">
        <f>IF(CC10="","",IF(MONTH(CC10+1)=BS4,CC10+1,""))</f>
        <v/>
      </c>
      <c r="CF10" s="62" t="str">
        <f>IF(VLOOKUP(CE10,スケジュール設定!$A$4:$C$375,3,FALSE)=0,"",VLOOKUP(CE10,スケジュール設定!$A$4:$C$375,3,FALSE))</f>
        <v/>
      </c>
      <c r="CG10" s="61" t="str">
        <f>IF(CS9="","",IF(MONTH(CS9+1)=CG4,CS9+1,""))</f>
        <v/>
      </c>
      <c r="CH10" s="62" t="str">
        <f>IF(VLOOKUP(CG10,スケジュール設定!$A$4:$C$375,3,FALSE)=0,"",VLOOKUP(CG10,スケジュール設定!$A$4:$C$375,3,FALSE))</f>
        <v/>
      </c>
      <c r="CI10" s="61" t="str">
        <f>IF(CG10="","",IF(MONTH(CG10+1)=CG4,CG10+1,""))</f>
        <v/>
      </c>
      <c r="CJ10" s="62" t="str">
        <f>IF(VLOOKUP(CI10,スケジュール設定!$A$4:$C$375,3,FALSE)=0,"",VLOOKUP(CI10,スケジュール設定!$A$4:$C$375,3,FALSE))</f>
        <v/>
      </c>
      <c r="CK10" s="61" t="str">
        <f>IF(CI10="","",IF(MONTH(CI10+1)=CG4,CI10+1,""))</f>
        <v/>
      </c>
      <c r="CL10" s="62" t="str">
        <f>IF(VLOOKUP(CK10,スケジュール設定!$A$4:$C$375,3,FALSE)=0,"",VLOOKUP(CK10,スケジュール設定!$A$4:$C$375,3,FALSE))</f>
        <v/>
      </c>
      <c r="CM10" s="61" t="str">
        <f>IF(CK10="","",IF(MONTH(CK10+1)=CG4,CK10+1,""))</f>
        <v/>
      </c>
      <c r="CN10" s="62" t="str">
        <f>IF(VLOOKUP(CM10,スケジュール設定!$A$4:$C$375,3,FALSE)=0,"",VLOOKUP(CM10,スケジュール設定!$A$4:$C$375,3,FALSE))</f>
        <v/>
      </c>
      <c r="CO10" s="61" t="str">
        <f>IF(CM10="","",IF(MONTH(CM10+1)=CG4,CM10+1,""))</f>
        <v/>
      </c>
      <c r="CP10" s="62" t="str">
        <f>IF(VLOOKUP(CO10,スケジュール設定!$A$4:$C$375,3,FALSE)=0,"",VLOOKUP(CO10,スケジュール設定!$A$4:$C$375,3,FALSE))</f>
        <v/>
      </c>
      <c r="CQ10" s="61" t="str">
        <f>IF(CO10="","",IF(MONTH(CO10+1)=CG4,CO10+1,""))</f>
        <v/>
      </c>
      <c r="CR10" s="62" t="str">
        <f>IF(VLOOKUP(CQ10,スケジュール設定!$A$4:$C$375,3,FALSE)=0,"",VLOOKUP(CQ10,スケジュール設定!$A$4:$C$375,3,FALSE))</f>
        <v/>
      </c>
      <c r="CS10" s="63" t="str">
        <f>IF(CQ10="","",IF(MONTH(CQ10+1)=CG4,CQ10+1,""))</f>
        <v/>
      </c>
      <c r="CT10" s="62" t="str">
        <f>IF(VLOOKUP(CS10,スケジュール設定!$A$4:$C$375,3,FALSE)=0,"",VLOOKUP(CS10,スケジュール設定!$A$4:$C$375,3,FALSE))</f>
        <v/>
      </c>
      <c r="CU10" s="61" t="str">
        <f>IF(DG9="","",IF(MONTH(DG9+1)=CU4,DG9+1,""))</f>
        <v/>
      </c>
      <c r="CV10" s="62" t="str">
        <f>IF(VLOOKUP(CU10,スケジュール設定!$A$4:$C$375,3,FALSE)=0,"",VLOOKUP(CU10,スケジュール設定!$A$4:$C$375,3,FALSE))</f>
        <v/>
      </c>
      <c r="CW10" s="61" t="str">
        <f>IF(CU10="","",IF(MONTH(CU10+1)=CU4,CU10+1,""))</f>
        <v/>
      </c>
      <c r="CX10" s="62" t="str">
        <f>IF(VLOOKUP(CW10,スケジュール設定!$A$4:$C$375,3,FALSE)=0,"",VLOOKUP(CW10,スケジュール設定!$A$4:$C$375,3,FALSE))</f>
        <v/>
      </c>
      <c r="CY10" s="61" t="str">
        <f>IF(CW10="","",IF(MONTH(CW10+1)=CU4,CW10+1,""))</f>
        <v/>
      </c>
      <c r="CZ10" s="62" t="str">
        <f>IF(VLOOKUP(CY10,スケジュール設定!$A$4:$C$375,3,FALSE)=0,"",VLOOKUP(CY10,スケジュール設定!$A$4:$C$375,3,FALSE))</f>
        <v/>
      </c>
      <c r="DA10" s="61" t="str">
        <f>IF(CY10="","",IF(MONTH(CY10+1)=CU4,CY10+1,""))</f>
        <v/>
      </c>
      <c r="DB10" s="62" t="str">
        <f>IF(VLOOKUP(DA10,スケジュール設定!$A$4:$C$375,3,FALSE)=0,"",VLOOKUP(DA10,スケジュール設定!$A$4:$C$375,3,FALSE))</f>
        <v/>
      </c>
      <c r="DC10" s="61" t="str">
        <f>IF(DA10="","",IF(MONTH(DA10+1)=CU4,DA10+1,""))</f>
        <v/>
      </c>
      <c r="DD10" s="62" t="str">
        <f>IF(VLOOKUP(DC10,スケジュール設定!$A$4:$C$375,3,FALSE)=0,"",VLOOKUP(DC10,スケジュール設定!$A$4:$C$375,3,FALSE))</f>
        <v/>
      </c>
      <c r="DE10" s="61" t="str">
        <f>IF(DC10="","",IF(MONTH(DC10+1)=CU4,DC10+1,""))</f>
        <v/>
      </c>
      <c r="DF10" s="62" t="str">
        <f>IF(VLOOKUP(DE10,スケジュール設定!$A$4:$C$375,3,FALSE)=0,"",VLOOKUP(DE10,スケジュール設定!$A$4:$C$375,3,FALSE))</f>
        <v/>
      </c>
      <c r="DG10" s="63" t="str">
        <f>IF(DE10="","",IF(MONTH(DE10+1)=CU4,DE10+1,""))</f>
        <v/>
      </c>
      <c r="DH10" s="62" t="str">
        <f>IF(VLOOKUP(DG10,スケジュール設定!$A$4:$C$375,3,FALSE)=0,"",VLOOKUP(DG10,スケジュール設定!$A$4:$C$375,3,FALSE))</f>
        <v/>
      </c>
      <c r="DI10" s="61" t="str">
        <f>IF(DU9="","",IF(MONTH(DU9+1)=DI4,DU9+1,""))</f>
        <v/>
      </c>
      <c r="DJ10" s="62" t="str">
        <f>IF(VLOOKUP(DI10,スケジュール設定!$A$4:$C$375,3,FALSE)=0,"",VLOOKUP(DI10,スケジュール設定!$A$4:$C$375,3,FALSE))</f>
        <v/>
      </c>
      <c r="DK10" s="61" t="str">
        <f>IF(DI10="","",IF(MONTH(DI10+1)=DI4,DI10+1,""))</f>
        <v/>
      </c>
      <c r="DL10" s="62" t="str">
        <f>IF(VLOOKUP(DK10,スケジュール設定!$A$4:$C$375,3,FALSE)=0,"",VLOOKUP(DK10,スケジュール設定!$A$4:$C$375,3,FALSE))</f>
        <v/>
      </c>
      <c r="DM10" s="61" t="str">
        <f>IF(DK10="","",IF(MONTH(DK10+1)=DI4,DK10+1,""))</f>
        <v/>
      </c>
      <c r="DN10" s="62" t="str">
        <f>IF(VLOOKUP(DM10,スケジュール設定!$A$4:$C$375,3,FALSE)=0,"",VLOOKUP(DM10,スケジュール設定!$A$4:$C$375,3,FALSE))</f>
        <v/>
      </c>
      <c r="DO10" s="61" t="str">
        <f>IF(DM10="","",IF(MONTH(DM10+1)=DI4,DM10+1,""))</f>
        <v/>
      </c>
      <c r="DP10" s="62" t="str">
        <f>IF(VLOOKUP(DO10,スケジュール設定!$A$4:$C$375,3,FALSE)=0,"",VLOOKUP(DO10,スケジュール設定!$A$4:$C$375,3,FALSE))</f>
        <v/>
      </c>
      <c r="DQ10" s="61" t="str">
        <f>IF(DO10="","",IF(MONTH(DO10+1)=DI4,DO10+1,""))</f>
        <v/>
      </c>
      <c r="DR10" s="62" t="str">
        <f>IF(VLOOKUP(DQ10,スケジュール設定!$A$4:$C$375,3,FALSE)=0,"",VLOOKUP(DQ10,スケジュール設定!$A$4:$C$375,3,FALSE))</f>
        <v/>
      </c>
      <c r="DS10" s="61" t="str">
        <f>IF(DQ10="","",IF(MONTH(DQ10+1)=DI4,DQ10+1,""))</f>
        <v/>
      </c>
      <c r="DT10" s="62" t="str">
        <f>IF(VLOOKUP(DS10,スケジュール設定!$A$4:$C$375,3,FALSE)=0,"",VLOOKUP(DS10,スケジュール設定!$A$4:$C$375,3,FALSE))</f>
        <v/>
      </c>
      <c r="DU10" s="63" t="str">
        <f>IF(DS10="","",IF(MONTH(DS10+1)=DI4,DS10+1,""))</f>
        <v/>
      </c>
      <c r="DV10" s="62" t="str">
        <f>IF(VLOOKUP(DU10,スケジュール設定!$A$4:$C$375,3,FALSE)=0,"",VLOOKUP(DU10,スケジュール設定!$A$4:$C$375,3,FALSE))</f>
        <v/>
      </c>
      <c r="DW10" s="61" t="str">
        <f>IF(EI9="","",IF(MONTH(EI9+1)=DW4,EI9+1,""))</f>
        <v/>
      </c>
      <c r="DX10" s="62" t="str">
        <f>IF(VLOOKUP(DW10,スケジュール設定!$A$4:$C$375,3,FALSE)=0,"",VLOOKUP(DW10,スケジュール設定!$A$4:$C$375,3,FALSE))</f>
        <v/>
      </c>
      <c r="DY10" s="61" t="str">
        <f>IF(DW10="","",IF(MONTH(DW10+1)=DW4,DW10+1,""))</f>
        <v/>
      </c>
      <c r="DZ10" s="62" t="str">
        <f>IF(VLOOKUP(DY10,スケジュール設定!$A$4:$C$375,3,FALSE)=0,"",VLOOKUP(DY10,スケジュール設定!$A$4:$C$375,3,FALSE))</f>
        <v/>
      </c>
      <c r="EA10" s="61" t="str">
        <f>IF(DY10="","",IF(MONTH(DY10+1)=DW4,DY10+1,""))</f>
        <v/>
      </c>
      <c r="EB10" s="62" t="str">
        <f>IF(VLOOKUP(EA10,スケジュール設定!$A$4:$C$375,3,FALSE)=0,"",VLOOKUP(EA10,スケジュール設定!$A$4:$C$375,3,FALSE))</f>
        <v/>
      </c>
      <c r="EC10" s="61" t="str">
        <f>IF(EA10="","",IF(MONTH(EA10+1)=DW4,EA10+1,""))</f>
        <v/>
      </c>
      <c r="ED10" s="62" t="str">
        <f>IF(VLOOKUP(EC10,スケジュール設定!$A$4:$C$375,3,FALSE)=0,"",VLOOKUP(EC10,スケジュール設定!$A$4:$C$375,3,FALSE))</f>
        <v/>
      </c>
      <c r="EE10" s="61" t="str">
        <f>IF(EC10="","",IF(MONTH(EC10+1)=DW4,EC10+1,""))</f>
        <v/>
      </c>
      <c r="EF10" s="62" t="str">
        <f>IF(VLOOKUP(EE10,スケジュール設定!$A$4:$C$375,3,FALSE)=0,"",VLOOKUP(EE10,スケジュール設定!$A$4:$C$375,3,FALSE))</f>
        <v/>
      </c>
      <c r="EG10" s="61" t="str">
        <f>IF(EE10="","",IF(MONTH(EE10+1)=DW4,EE10+1,""))</f>
        <v/>
      </c>
      <c r="EH10" s="62" t="str">
        <f>IF(VLOOKUP(EG10,スケジュール設定!$A$4:$C$375,3,FALSE)=0,"",VLOOKUP(EG10,スケジュール設定!$A$4:$C$375,3,FALSE))</f>
        <v/>
      </c>
      <c r="EI10" s="63" t="str">
        <f>IF(EG10="","",IF(MONTH(EG10+1)=DW4,EG10+1,""))</f>
        <v/>
      </c>
      <c r="EJ10" s="62" t="str">
        <f>IF(VLOOKUP(EI10,スケジュール設定!$A$4:$C$375,3,FALSE)=0,"",VLOOKUP(EI10,スケジュール設定!$A$4:$C$375,3,FALSE))</f>
        <v/>
      </c>
      <c r="EK10" s="61" t="str">
        <f>IF(EW9="","",IF(MONTH(EW9+1)=EK4,EW9+1,""))</f>
        <v/>
      </c>
      <c r="EL10" s="62" t="str">
        <f>IF(VLOOKUP(EK10,スケジュール設定!$A$4:$C$375,3,FALSE)=0,"",VLOOKUP(EK10,スケジュール設定!$A$4:$C$375,3,FALSE))</f>
        <v/>
      </c>
      <c r="EM10" s="61" t="str">
        <f>IF(EK10="","",IF(MONTH(EK10+1)=EK4,EK10+1,""))</f>
        <v/>
      </c>
      <c r="EN10" s="62" t="str">
        <f>IF(VLOOKUP(EM10,スケジュール設定!$A$4:$C$375,3,FALSE)=0,"",VLOOKUP(EM10,スケジュール設定!$A$4:$C$375,3,FALSE))</f>
        <v/>
      </c>
      <c r="EO10" s="61" t="str">
        <f>IF(EM10="","",IF(MONTH(EM10+1)=EK4,EM10+1,""))</f>
        <v/>
      </c>
      <c r="EP10" s="62" t="str">
        <f>IF(VLOOKUP(EO10,スケジュール設定!$A$4:$C$375,3,FALSE)=0,"",VLOOKUP(EO10,スケジュール設定!$A$4:$C$375,3,FALSE))</f>
        <v/>
      </c>
      <c r="EQ10" s="61" t="str">
        <f>IF(EO10="","",IF(MONTH(EO10+1)=EK4,EO10+1,""))</f>
        <v/>
      </c>
      <c r="ER10" s="62" t="str">
        <f>IF(VLOOKUP(EQ10,スケジュール設定!$A$4:$C$375,3,FALSE)=0,"",VLOOKUP(EQ10,スケジュール設定!$A$4:$C$375,3,FALSE))</f>
        <v/>
      </c>
      <c r="ES10" s="61" t="str">
        <f>IF(EQ10="","",IF(MONTH(EQ10+1)=EK4,EQ10+1,""))</f>
        <v/>
      </c>
      <c r="ET10" s="62" t="str">
        <f>IF(VLOOKUP(ES10,スケジュール設定!$A$4:$C$375,3,FALSE)=0,"",VLOOKUP(ES10,スケジュール設定!$A$4:$C$375,3,FALSE))</f>
        <v/>
      </c>
      <c r="EU10" s="61" t="str">
        <f>IF(ES10="","",IF(MONTH(ES10+1)=EK4,ES10+1,""))</f>
        <v/>
      </c>
      <c r="EV10" s="62" t="str">
        <f>IF(VLOOKUP(EU10,スケジュール設定!$A$4:$C$375,3,FALSE)=0,"",VLOOKUP(EU10,スケジュール設定!$A$4:$C$375,3,FALSE))</f>
        <v/>
      </c>
      <c r="EW10" s="63" t="str">
        <f>IF(EU10="","",IF(MONTH(EU10+1)=EK4,EU10+1,""))</f>
        <v/>
      </c>
      <c r="EX10" s="62" t="str">
        <f>IF(VLOOKUP(EW10,スケジュール設定!$A$4:$C$375,3,FALSE)=0,"",VLOOKUP(EW10,スケジュール設定!$A$4:$C$375,3,FALSE))</f>
        <v/>
      </c>
      <c r="EY10" s="61" t="str">
        <f>IF(FK9="","",IF(MONTH(FK9+1)=EY4,FK9+1,""))</f>
        <v/>
      </c>
      <c r="EZ10" s="62" t="str">
        <f>IF(VLOOKUP(EY10,スケジュール設定!$A$4:$C$375,3,FALSE)=0,"",VLOOKUP(EY10,スケジュール設定!$A$4:$C$375,3,FALSE))</f>
        <v/>
      </c>
      <c r="FA10" s="61" t="str">
        <f>IF(EY10="","",IF(MONTH(EY10+1)=EY4,EY10+1,""))</f>
        <v/>
      </c>
      <c r="FB10" s="62" t="str">
        <f>IF(VLOOKUP(FA10,スケジュール設定!$A$4:$C$375,3,FALSE)=0,"",VLOOKUP(FA10,スケジュール設定!$A$4:$C$375,3,FALSE))</f>
        <v/>
      </c>
      <c r="FC10" s="61" t="str">
        <f>IF(FA10="","",IF(MONTH(FA10+1)=EY4,FA10+1,""))</f>
        <v/>
      </c>
      <c r="FD10" s="62" t="str">
        <f>IF(VLOOKUP(FC10,スケジュール設定!$A$4:$C$375,3,FALSE)=0,"",VLOOKUP(FC10,スケジュール設定!$A$4:$C$375,3,FALSE))</f>
        <v/>
      </c>
      <c r="FE10" s="61" t="str">
        <f>IF(FC10="","",IF(MONTH(FC10+1)=EY4,FC10+1,""))</f>
        <v/>
      </c>
      <c r="FF10" s="62" t="str">
        <f>IF(VLOOKUP(FE10,スケジュール設定!$A$4:$C$375,3,FALSE)=0,"",VLOOKUP(FE10,スケジュール設定!$A$4:$C$375,3,FALSE))</f>
        <v/>
      </c>
      <c r="FG10" s="61" t="str">
        <f>IF(FE10="","",IF(MONTH(FE10+1)=EY4,FE10+1,""))</f>
        <v/>
      </c>
      <c r="FH10" s="62" t="str">
        <f>IF(VLOOKUP(FG10,スケジュール設定!$A$4:$C$375,3,FALSE)=0,"",VLOOKUP(FG10,スケジュール設定!$A$4:$C$375,3,FALSE))</f>
        <v/>
      </c>
      <c r="FI10" s="61" t="str">
        <f>IF(FG10="","",IF(MONTH(FG10+1)=EY4,FG10+1,""))</f>
        <v/>
      </c>
      <c r="FJ10" s="62" t="str">
        <f>IF(VLOOKUP(FI10,スケジュール設定!$A$4:$C$375,3,FALSE)=0,"",VLOOKUP(FI10,スケジュール設定!$A$4:$C$375,3,FALSE))</f>
        <v/>
      </c>
      <c r="FK10" s="63" t="str">
        <f>IF(FI10="","",IF(MONTH(FI10+1)=EY4,FI10+1,""))</f>
        <v/>
      </c>
      <c r="FL10" s="62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11" scale="99" orientation="portrait" horizontalDpi="4294967292" verticalDpi="300" r:id="rId1"/>
  <headerFooter alignWithMargins="0"/>
  <colBreaks count="11" manualBreakCount="11">
    <brk id="14" max="10" man="1"/>
    <brk id="28" max="10" man="1"/>
    <brk id="42" max="10" man="1"/>
    <brk id="56" max="10" man="1"/>
    <brk id="70" max="10" man="1"/>
    <brk id="84" max="10" man="1"/>
    <brk id="98" max="10" man="1"/>
    <brk id="112" max="10" man="1"/>
    <brk id="126" max="10" man="1"/>
    <brk id="140" max="10" man="1"/>
    <brk id="154" max="1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2CFE5ADB-1FF6-469A-96B4-CC85BCF070FD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7.109375" defaultRowHeight="13.2"/>
  <cols>
    <col min="1" max="16384" width="7.109375" style="13"/>
  </cols>
  <sheetData>
    <row r="1" spans="1:168" ht="22.5" customHeight="1">
      <c r="A1" s="143">
        <f>A4縦!A1</f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s="104" customFormat="1" ht="35.4" customHeight="1">
      <c r="A2" s="150">
        <f>A1</f>
        <v>43466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>
        <f>O1</f>
        <v>43497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>
        <f>AC1</f>
        <v>43525</v>
      </c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>
        <f>AQ1</f>
        <v>43556</v>
      </c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>
        <f>BE1</f>
        <v>43586</v>
      </c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>
        <f>BS1</f>
        <v>43617</v>
      </c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>
        <f>CG1</f>
        <v>43647</v>
      </c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>
        <f>CU1</f>
        <v>43678</v>
      </c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>
        <f>DI1</f>
        <v>43709</v>
      </c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>
        <f>DW1</f>
        <v>43739</v>
      </c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>
        <f>EK1</f>
        <v>43770</v>
      </c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>
        <f>EY1</f>
        <v>43800</v>
      </c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0" customFormat="1" ht="51" customHeight="1">
      <c r="A5" s="57" t="str">
        <f>IF(WEEKDAY(A1,1)=1,A1,"")</f>
        <v/>
      </c>
      <c r="B5" s="58" t="str">
        <f>IF(VLOOKUP(A5,スケジュール設定!$A$4:$C$375,3,FALSE)=0,"",VLOOKUP(A5,スケジュール設定!$A$4:$C$375,3,FALSE))</f>
        <v/>
      </c>
      <c r="C5" s="57" t="str">
        <f>IF(A5&lt;&gt;"",A5+1,IF(WEEKDAY(A1,1)=2,A1,""))</f>
        <v/>
      </c>
      <c r="D5" s="58" t="str">
        <f>IF(VLOOKUP(C5,スケジュール設定!$A$4:$C$375,3,FALSE)=0,"",VLOOKUP(C5,スケジュール設定!$A$4:$C$375,3,FALSE))</f>
        <v/>
      </c>
      <c r="E5" s="57">
        <f>IF(C5&lt;&gt;"",C5+1,IF(WEEKDAY(A1,1)=3,A1,""))</f>
        <v>43466</v>
      </c>
      <c r="F5" s="58" t="str">
        <f>IF(VLOOKUP(E5,スケジュール設定!$A$4:$C$375,3,FALSE)=0,"",VLOOKUP(E5,スケジュール設定!$A$4:$C$375,3,FALSE))</f>
        <v>元日</v>
      </c>
      <c r="G5" s="57">
        <f>IF(E5&lt;&gt;"",E5+1,IF(WEEKDAY(A1,1)=4,A1,""))</f>
        <v>43467</v>
      </c>
      <c r="H5" s="58" t="str">
        <f>IF(VLOOKUP(G5,スケジュール設定!$A$4:$C$375,3,FALSE)=0,"",VLOOKUP(G5,スケジュール設定!$A$4:$C$375,3,FALSE))</f>
        <v/>
      </c>
      <c r="I5" s="57">
        <f>IF(G5&lt;&gt;"",G5+1,IF(WEEKDAY(A1,1)=5,A1,""))</f>
        <v>43468</v>
      </c>
      <c r="J5" s="58" t="str">
        <f>IF(VLOOKUP(I5,スケジュール設定!$A$4:$C$375,3,FALSE)=0,"",VLOOKUP(I5,スケジュール設定!$A$4:$C$375,3,FALSE))</f>
        <v/>
      </c>
      <c r="K5" s="57">
        <f>IF(I5&lt;&gt;"",I5+1,IF(WEEKDAY(A1,1)=6,A1,""))</f>
        <v>43469</v>
      </c>
      <c r="L5" s="58" t="str">
        <f>IF(VLOOKUP(K5,スケジュール設定!$A$4:$C$375,3,FALSE)=0,"",VLOOKUP(K5,スケジュール設定!$A$4:$C$375,3,FALSE))</f>
        <v/>
      </c>
      <c r="M5" s="59">
        <f>IF(K5&lt;&gt;"",K5+1,IF(WEEKDAY(A1,1)=7,A1,""))</f>
        <v>43470</v>
      </c>
      <c r="N5" s="58" t="str">
        <f>IF(VLOOKUP(M5,スケジュール設定!$A$4:$C$375,3,FALSE)=0,"",VLOOKUP(M5,スケジュール設定!$A$4:$C$375,3,FALSE))</f>
        <v/>
      </c>
      <c r="O5" s="57" t="str">
        <f>IF(WEEKDAY(O1,1)=1,O1,"")</f>
        <v/>
      </c>
      <c r="P5" s="58" t="str">
        <f>IF(VLOOKUP(O5,スケジュール設定!$A$4:$C$375,3,FALSE)=0,"",VLOOKUP(O5,スケジュール設定!$A$4:$C$375,3,FALSE))</f>
        <v/>
      </c>
      <c r="Q5" s="57" t="str">
        <f>IF(O5&lt;&gt;"",O5+1,IF(WEEKDAY(O1,1)=2,O1,""))</f>
        <v/>
      </c>
      <c r="R5" s="58" t="str">
        <f>IF(VLOOKUP(Q5,スケジュール設定!$A$4:$C$375,3,FALSE)=0,"",VLOOKUP(Q5,スケジュール設定!$A$4:$C$375,3,FALSE))</f>
        <v/>
      </c>
      <c r="S5" s="57" t="str">
        <f>IF(Q5&lt;&gt;"",Q5+1,IF(WEEKDAY(O1,1)=3,O1,""))</f>
        <v/>
      </c>
      <c r="T5" s="58" t="str">
        <f>IF(VLOOKUP(S5,スケジュール設定!$A$4:$C$375,3,FALSE)=0,"",VLOOKUP(S5,スケジュール設定!$A$4:$C$375,3,FALSE))</f>
        <v/>
      </c>
      <c r="U5" s="57" t="str">
        <f>IF(S5&lt;&gt;"",S5+1,IF(WEEKDAY(O1,1)=4,O1,""))</f>
        <v/>
      </c>
      <c r="V5" s="58" t="str">
        <f>IF(VLOOKUP(U5,スケジュール設定!$A$4:$C$375,3,FALSE)=0,"",VLOOKUP(U5,スケジュール設定!$A$4:$C$375,3,FALSE))</f>
        <v/>
      </c>
      <c r="W5" s="57" t="str">
        <f>IF(U5&lt;&gt;"",U5+1,IF(WEEKDAY(O1,1)=5,O1,""))</f>
        <v/>
      </c>
      <c r="X5" s="58" t="str">
        <f>IF(VLOOKUP(W5,スケジュール設定!$A$4:$C$375,3,FALSE)=0,"",VLOOKUP(W5,スケジュール設定!$A$4:$C$375,3,FALSE))</f>
        <v/>
      </c>
      <c r="Y5" s="57">
        <f>IF(W5&lt;&gt;"",W5+1,IF(WEEKDAY(O1,1)=6,O1,""))</f>
        <v>43497</v>
      </c>
      <c r="Z5" s="58" t="str">
        <f>IF(VLOOKUP(Y5,スケジュール設定!$A$4:$C$375,3,FALSE)=0,"",VLOOKUP(Y5,スケジュール設定!$A$4:$C$375,3,FALSE))</f>
        <v/>
      </c>
      <c r="AA5" s="59">
        <f>IF(Y5&lt;&gt;"",Y5+1,IF(WEEKDAY(O1,1)=7,O1,""))</f>
        <v>43498</v>
      </c>
      <c r="AB5" s="58" t="str">
        <f>IF(VLOOKUP(AA5,スケジュール設定!$A$4:$C$375,3,FALSE)=0,"",VLOOKUP(AA5,スケジュール設定!$A$4:$C$375,3,FALSE))</f>
        <v/>
      </c>
      <c r="AC5" s="57" t="str">
        <f>IF(WEEKDAY(AC1,1)=1,AC1,"")</f>
        <v/>
      </c>
      <c r="AD5" s="58" t="str">
        <f>IF(VLOOKUP(AC5,スケジュール設定!$A$4:$C$375,3,FALSE)=0,"",VLOOKUP(AC5,スケジュール設定!$A$4:$C$375,3,FALSE))</f>
        <v/>
      </c>
      <c r="AE5" s="57" t="str">
        <f>IF(AC5&lt;&gt;"",AC5+1,IF(WEEKDAY(AC1,1)=2,AC1,""))</f>
        <v/>
      </c>
      <c r="AF5" s="58" t="str">
        <f>IF(VLOOKUP(AE5,スケジュール設定!$A$4:$C$375,3,FALSE)=0,"",VLOOKUP(AE5,スケジュール設定!$A$4:$C$375,3,FALSE))</f>
        <v/>
      </c>
      <c r="AG5" s="57" t="str">
        <f>IF(AE5&lt;&gt;"",AE5+1,IF(WEEKDAY(AC1,1)=3,AC1,""))</f>
        <v/>
      </c>
      <c r="AH5" s="58" t="str">
        <f>IF(VLOOKUP(AG5,スケジュール設定!$A$4:$C$375,3,FALSE)=0,"",VLOOKUP(AG5,スケジュール設定!$A$4:$C$375,3,FALSE))</f>
        <v/>
      </c>
      <c r="AI5" s="57" t="str">
        <f>IF(AG5&lt;&gt;"",AG5+1,IF(WEEKDAY(AC1,1)=4,AC1,""))</f>
        <v/>
      </c>
      <c r="AJ5" s="58" t="str">
        <f>IF(VLOOKUP(AI5,スケジュール設定!$A$4:$C$375,3,FALSE)=0,"",VLOOKUP(AI5,スケジュール設定!$A$4:$C$375,3,FALSE))</f>
        <v/>
      </c>
      <c r="AK5" s="57" t="str">
        <f>IF(AI5&lt;&gt;"",AI5+1,IF(WEEKDAY(AC1,1)=5,AC1,""))</f>
        <v/>
      </c>
      <c r="AL5" s="58" t="str">
        <f>IF(VLOOKUP(AK5,スケジュール設定!$A$4:$C$375,3,FALSE)=0,"",VLOOKUP(AK5,スケジュール設定!$A$4:$C$375,3,FALSE))</f>
        <v/>
      </c>
      <c r="AM5" s="57">
        <f>IF(AK5&lt;&gt;"",AK5+1,IF(WEEKDAY(AC1,1)=6,AC1,""))</f>
        <v>43525</v>
      </c>
      <c r="AN5" s="58" t="str">
        <f>IF(VLOOKUP(AM5,スケジュール設定!$A$4:$C$375,3,FALSE)=0,"",VLOOKUP(AM5,スケジュール設定!$A$4:$C$375,3,FALSE))</f>
        <v/>
      </c>
      <c r="AO5" s="59">
        <f>IF(AM5&lt;&gt;"",AM5+1,IF(WEEKDAY(AC1,1)=7,AC1,""))</f>
        <v>43526</v>
      </c>
      <c r="AP5" s="58" t="str">
        <f>IF(VLOOKUP(AO5,スケジュール設定!$A$4:$C$375,3,FALSE)=0,"",VLOOKUP(AO5,スケジュール設定!$A$4:$C$375,3,FALSE))</f>
        <v/>
      </c>
      <c r="AQ5" s="57" t="str">
        <f>IF(WEEKDAY(AQ1,1)=1,AQ1,"")</f>
        <v/>
      </c>
      <c r="AR5" s="58" t="str">
        <f>IF(VLOOKUP(AQ5,スケジュール設定!$A$4:$C$375,3,FALSE)=0,"",VLOOKUP(AQ5,スケジュール設定!$A$4:$C$375,3,FALSE))</f>
        <v/>
      </c>
      <c r="AS5" s="57">
        <f>IF(AQ5&lt;&gt;"",AQ5+1,IF(WEEKDAY(AQ1,1)=2,AQ1,""))</f>
        <v>43556</v>
      </c>
      <c r="AT5" s="58" t="str">
        <f>IF(VLOOKUP(AS5,スケジュール設定!$A$4:$C$375,3,FALSE)=0,"",VLOOKUP(AS5,スケジュール設定!$A$4:$C$375,3,FALSE))</f>
        <v/>
      </c>
      <c r="AU5" s="57">
        <f>IF(AS5&lt;&gt;"",AS5+1,IF(WEEKDAY(AQ1,1)=3,AQ1,""))</f>
        <v>43557</v>
      </c>
      <c r="AV5" s="58" t="str">
        <f>IF(VLOOKUP(AU5,スケジュール設定!$A$4:$C$375,3,FALSE)=0,"",VLOOKUP(AU5,スケジュール設定!$A$4:$C$375,3,FALSE))</f>
        <v/>
      </c>
      <c r="AW5" s="57">
        <f>IF(AU5&lt;&gt;"",AU5+1,IF(WEEKDAY(AQ1,1)=4,AQ1,""))</f>
        <v>43558</v>
      </c>
      <c r="AX5" s="58" t="str">
        <f>IF(VLOOKUP(AW5,スケジュール設定!$A$4:$C$375,3,FALSE)=0,"",VLOOKUP(AW5,スケジュール設定!$A$4:$C$375,3,FALSE))</f>
        <v/>
      </c>
      <c r="AY5" s="57">
        <f>IF(AW5&lt;&gt;"",AW5+1,IF(WEEKDAY(AQ1,1)=5,AQ1,""))</f>
        <v>43559</v>
      </c>
      <c r="AZ5" s="58" t="str">
        <f>IF(VLOOKUP(AY5,スケジュール設定!$A$4:$C$375,3,FALSE)=0,"",VLOOKUP(AY5,スケジュール設定!$A$4:$C$375,3,FALSE))</f>
        <v/>
      </c>
      <c r="BA5" s="57">
        <f>IF(AY5&lt;&gt;"",AY5+1,IF(WEEKDAY(AQ1,1)=6,AQ1,""))</f>
        <v>43560</v>
      </c>
      <c r="BB5" s="58" t="str">
        <f>IF(VLOOKUP(BA5,スケジュール設定!$A$4:$C$375,3,FALSE)=0,"",VLOOKUP(BA5,スケジュール設定!$A$4:$C$375,3,FALSE))</f>
        <v/>
      </c>
      <c r="BC5" s="59">
        <f>IF(BA5&lt;&gt;"",BA5+1,IF(WEEKDAY(AQ1,1)=7,AQ1,""))</f>
        <v>43561</v>
      </c>
      <c r="BD5" s="58" t="str">
        <f>IF(VLOOKUP(BC5,スケジュール設定!$A$4:$C$375,3,FALSE)=0,"",VLOOKUP(BC5,スケジュール設定!$A$4:$C$375,3,FALSE))</f>
        <v/>
      </c>
      <c r="BE5" s="57" t="str">
        <f>IF(WEEKDAY(BE1,1)=1,BE1,"")</f>
        <v/>
      </c>
      <c r="BF5" s="58" t="str">
        <f>IF(VLOOKUP(BE5,スケジュール設定!$A$4:$C$375,3,FALSE)=0,"",VLOOKUP(BE5,スケジュール設定!$A$4:$C$375,3,FALSE))</f>
        <v/>
      </c>
      <c r="BG5" s="57" t="str">
        <f>IF(BE5&lt;&gt;"",BE5+1,IF(WEEKDAY(BE1,1)=2,BE1,""))</f>
        <v/>
      </c>
      <c r="BH5" s="58" t="str">
        <f>IF(VLOOKUP(BG5,スケジュール設定!$A$4:$C$375,3,FALSE)=0,"",VLOOKUP(BG5,スケジュール設定!$A$4:$C$375,3,FALSE))</f>
        <v/>
      </c>
      <c r="BI5" s="57" t="str">
        <f>IF(BG5&lt;&gt;"",BG5+1,IF(WEEKDAY(BE1,1)=3,BE1,""))</f>
        <v/>
      </c>
      <c r="BJ5" s="58" t="str">
        <f>IF(VLOOKUP(BI5,スケジュール設定!$A$4:$C$375,3,FALSE)=0,"",VLOOKUP(BI5,スケジュール設定!$A$4:$C$375,3,FALSE))</f>
        <v/>
      </c>
      <c r="BK5" s="57">
        <f>IF(BI5&lt;&gt;"",BI5+1,IF(WEEKDAY(BE1,1)=4,BE1,""))</f>
        <v>43586</v>
      </c>
      <c r="BL5" s="58" t="str">
        <f>IF(VLOOKUP(BK5,スケジュール設定!$A$4:$C$375,3,FALSE)=0,"",VLOOKUP(BK5,スケジュール設定!$A$4:$C$375,3,FALSE))</f>
        <v>祝日</v>
      </c>
      <c r="BM5" s="57">
        <f>IF(BK5&lt;&gt;"",BK5+1,IF(WEEKDAY(BE1,1)=5,BE1,""))</f>
        <v>43587</v>
      </c>
      <c r="BN5" s="58" t="str">
        <f>IF(VLOOKUP(BM5,スケジュール設定!$A$4:$C$375,3,FALSE)=0,"",VLOOKUP(BM5,スケジュール設定!$A$4:$C$375,3,FALSE))</f>
        <v>国民の休日</v>
      </c>
      <c r="BO5" s="57">
        <f>IF(BM5&lt;&gt;"",BM5+1,IF(WEEKDAY(BE1,1)=6,BE1,""))</f>
        <v>43588</v>
      </c>
      <c r="BP5" s="58" t="str">
        <f>IF(VLOOKUP(BO5,スケジュール設定!$A$4:$C$375,3,FALSE)=0,"",VLOOKUP(BO5,スケジュール設定!$A$4:$C$375,3,FALSE))</f>
        <v>憲法記念日</v>
      </c>
      <c r="BQ5" s="59">
        <f>IF(BO5&lt;&gt;"",BO5+1,IF(WEEKDAY(BE1,1)=7,BE1,""))</f>
        <v>43589</v>
      </c>
      <c r="BR5" s="58" t="str">
        <f>IF(VLOOKUP(BQ5,スケジュール設定!$A$4:$C$375,3,FALSE)=0,"",VLOOKUP(BQ5,スケジュール設定!$A$4:$C$375,3,FALSE))</f>
        <v>みどりの日</v>
      </c>
      <c r="BS5" s="57" t="str">
        <f>IF(WEEKDAY(BS1,1)=1,BS1,"")</f>
        <v/>
      </c>
      <c r="BT5" s="58" t="str">
        <f>IF(VLOOKUP(BS5,スケジュール設定!$A$4:$C$375,3,FALSE)=0,"",VLOOKUP(BS5,スケジュール設定!$A$4:$C$375,3,FALSE))</f>
        <v/>
      </c>
      <c r="BU5" s="57" t="str">
        <f>IF(BS5&lt;&gt;"",BS5+1,IF(WEEKDAY(BS1,1)=2,BS1,""))</f>
        <v/>
      </c>
      <c r="BV5" s="58" t="str">
        <f>IF(VLOOKUP(BU5,スケジュール設定!$A$4:$C$375,3,FALSE)=0,"",VLOOKUP(BU5,スケジュール設定!$A$4:$C$375,3,FALSE))</f>
        <v/>
      </c>
      <c r="BW5" s="57" t="str">
        <f>IF(BU5&lt;&gt;"",BU5+1,IF(WEEKDAY(BS1,1)=3,BS1,""))</f>
        <v/>
      </c>
      <c r="BX5" s="58" t="str">
        <f>IF(VLOOKUP(BW5,スケジュール設定!$A$4:$C$375,3,FALSE)=0,"",VLOOKUP(BW5,スケジュール設定!$A$4:$C$375,3,FALSE))</f>
        <v/>
      </c>
      <c r="BY5" s="57" t="str">
        <f>IF(BW5&lt;&gt;"",BW5+1,IF(WEEKDAY(BS1,1)=4,BS1,""))</f>
        <v/>
      </c>
      <c r="BZ5" s="58" t="str">
        <f>IF(VLOOKUP(BY5,スケジュール設定!$A$4:$C$375,3,FALSE)=0,"",VLOOKUP(BY5,スケジュール設定!$A$4:$C$375,3,FALSE))</f>
        <v/>
      </c>
      <c r="CA5" s="57" t="str">
        <f>IF(BY5&lt;&gt;"",BY5+1,IF(WEEKDAY(BS1,1)=5,BS1,""))</f>
        <v/>
      </c>
      <c r="CB5" s="58" t="str">
        <f>IF(VLOOKUP(CA5,スケジュール設定!$A$4:$C$375,3,FALSE)=0,"",VLOOKUP(CA5,スケジュール設定!$A$4:$C$375,3,FALSE))</f>
        <v/>
      </c>
      <c r="CC5" s="57" t="str">
        <f>IF(CA5&lt;&gt;"",CA5+1,IF(WEEKDAY(BS1,1)=6,BS1,""))</f>
        <v/>
      </c>
      <c r="CD5" s="58" t="str">
        <f>IF(VLOOKUP(CC5,スケジュール設定!$A$4:$C$375,3,FALSE)=0,"",VLOOKUP(CC5,スケジュール設定!$A$4:$C$375,3,FALSE))</f>
        <v/>
      </c>
      <c r="CE5" s="59">
        <f>IF(CC5&lt;&gt;"",CC5+1,IF(WEEKDAY(BS1,1)=7,BS1,""))</f>
        <v>43617</v>
      </c>
      <c r="CF5" s="58" t="str">
        <f>IF(VLOOKUP(CE5,スケジュール設定!$A$4:$C$375,3,FALSE)=0,"",VLOOKUP(CE5,スケジュール設定!$A$4:$C$375,3,FALSE))</f>
        <v/>
      </c>
      <c r="CG5" s="57" t="str">
        <f>IF(WEEKDAY(CG1,1)=1,CG1,"")</f>
        <v/>
      </c>
      <c r="CH5" s="58" t="str">
        <f>IF(VLOOKUP(CG5,スケジュール設定!$A$4:$C$375,3,FALSE)=0,"",VLOOKUP(CG5,スケジュール設定!$A$4:$C$375,3,FALSE))</f>
        <v/>
      </c>
      <c r="CI5" s="57">
        <f>IF(CG5&lt;&gt;"",CG5+1,IF(WEEKDAY(CG1,1)=2,CG1,""))</f>
        <v>43647</v>
      </c>
      <c r="CJ5" s="58" t="str">
        <f>IF(VLOOKUP(CI5,スケジュール設定!$A$4:$C$375,3,FALSE)=0,"",VLOOKUP(CI5,スケジュール設定!$A$4:$C$375,3,FALSE))</f>
        <v/>
      </c>
      <c r="CK5" s="57">
        <f>IF(CI5&lt;&gt;"",CI5+1,IF(WEEKDAY(CG1,1)=3,CG1,""))</f>
        <v>43648</v>
      </c>
      <c r="CL5" s="58" t="str">
        <f>IF(VLOOKUP(CK5,スケジュール設定!$A$4:$C$375,3,FALSE)=0,"",VLOOKUP(CK5,スケジュール設定!$A$4:$C$375,3,FALSE))</f>
        <v/>
      </c>
      <c r="CM5" s="57">
        <f>IF(CK5&lt;&gt;"",CK5+1,IF(WEEKDAY(CG1,1)=4,CG1,""))</f>
        <v>43649</v>
      </c>
      <c r="CN5" s="58" t="str">
        <f>IF(VLOOKUP(CM5,スケジュール設定!$A$4:$C$375,3,FALSE)=0,"",VLOOKUP(CM5,スケジュール設定!$A$4:$C$375,3,FALSE))</f>
        <v/>
      </c>
      <c r="CO5" s="57">
        <f>IF(CM5&lt;&gt;"",CM5+1,IF(WEEKDAY(CG1,1)=5,CG1,""))</f>
        <v>43650</v>
      </c>
      <c r="CP5" s="58" t="str">
        <f>IF(VLOOKUP(CO5,スケジュール設定!$A$4:$C$375,3,FALSE)=0,"",VLOOKUP(CO5,スケジュール設定!$A$4:$C$375,3,FALSE))</f>
        <v/>
      </c>
      <c r="CQ5" s="57">
        <f>IF(CO5&lt;&gt;"",CO5+1,IF(WEEKDAY(CG1,1)=6,CG1,""))</f>
        <v>43651</v>
      </c>
      <c r="CR5" s="58" t="str">
        <f>IF(VLOOKUP(CQ5,スケジュール設定!$A$4:$C$375,3,FALSE)=0,"",VLOOKUP(CQ5,スケジュール設定!$A$4:$C$375,3,FALSE))</f>
        <v/>
      </c>
      <c r="CS5" s="59">
        <f>IF(CQ5&lt;&gt;"",CQ5+1,IF(WEEKDAY(CG1,1)=7,CG1,""))</f>
        <v>43652</v>
      </c>
      <c r="CT5" s="58" t="str">
        <f>IF(VLOOKUP(CS5,スケジュール設定!$A$4:$C$375,3,FALSE)=0,"",VLOOKUP(CS5,スケジュール設定!$A$4:$C$375,3,FALSE))</f>
        <v/>
      </c>
      <c r="CU5" s="57" t="str">
        <f>IF(WEEKDAY(CU1,1)=1,CU1,"")</f>
        <v/>
      </c>
      <c r="CV5" s="58" t="str">
        <f>IF(VLOOKUP(CU5,スケジュール設定!$A$4:$C$375,3,FALSE)=0,"",VLOOKUP(CU5,スケジュール設定!$A$4:$C$375,3,FALSE))</f>
        <v/>
      </c>
      <c r="CW5" s="57" t="str">
        <f>IF(CU5&lt;&gt;"",CU5+1,IF(WEEKDAY(CU1,1)=2,CU1,""))</f>
        <v/>
      </c>
      <c r="CX5" s="58" t="str">
        <f>IF(VLOOKUP(CW5,スケジュール設定!$A$4:$C$375,3,FALSE)=0,"",VLOOKUP(CW5,スケジュール設定!$A$4:$C$375,3,FALSE))</f>
        <v/>
      </c>
      <c r="CY5" s="57" t="str">
        <f>IF(CW5&lt;&gt;"",CW5+1,IF(WEEKDAY(CU1,1)=3,CU1,""))</f>
        <v/>
      </c>
      <c r="CZ5" s="58" t="str">
        <f>IF(VLOOKUP(CY5,スケジュール設定!$A$4:$C$375,3,FALSE)=0,"",VLOOKUP(CY5,スケジュール設定!$A$4:$C$375,3,FALSE))</f>
        <v/>
      </c>
      <c r="DA5" s="57" t="str">
        <f>IF(CY5&lt;&gt;"",CY5+1,IF(WEEKDAY(CU1,1)=4,CU1,""))</f>
        <v/>
      </c>
      <c r="DB5" s="58" t="str">
        <f>IF(VLOOKUP(DA5,スケジュール設定!$A$4:$C$375,3,FALSE)=0,"",VLOOKUP(DA5,スケジュール設定!$A$4:$C$375,3,FALSE))</f>
        <v/>
      </c>
      <c r="DC5" s="57">
        <f>IF(DA5&lt;&gt;"",DA5+1,IF(WEEKDAY(CU1,1)=5,CU1,""))</f>
        <v>43678</v>
      </c>
      <c r="DD5" s="58" t="str">
        <f>IF(VLOOKUP(DC5,スケジュール設定!$A$4:$C$375,3,FALSE)=0,"",VLOOKUP(DC5,スケジュール設定!$A$4:$C$375,3,FALSE))</f>
        <v/>
      </c>
      <c r="DE5" s="57">
        <f>IF(DC5&lt;&gt;"",DC5+1,IF(WEEKDAY(CU1,1)=6,CU1,""))</f>
        <v>43679</v>
      </c>
      <c r="DF5" s="58" t="str">
        <f>IF(VLOOKUP(DE5,スケジュール設定!$A$4:$C$375,3,FALSE)=0,"",VLOOKUP(DE5,スケジュール設定!$A$4:$C$375,3,FALSE))</f>
        <v/>
      </c>
      <c r="DG5" s="59">
        <f>IF(DE5&lt;&gt;"",DE5+1,IF(WEEKDAY(CU1,1)=7,CU1,""))</f>
        <v>43680</v>
      </c>
      <c r="DH5" s="58" t="str">
        <f>IF(VLOOKUP(DG5,スケジュール設定!$A$4:$C$375,3,FALSE)=0,"",VLOOKUP(DG5,スケジュール設定!$A$4:$C$375,3,FALSE))</f>
        <v/>
      </c>
      <c r="DI5" s="57">
        <f>IF(WEEKDAY(DI1,1)=1,DI1,"")</f>
        <v>43709</v>
      </c>
      <c r="DJ5" s="58" t="str">
        <f>IF(VLOOKUP(DI5,スケジュール設定!$A$4:$C$375,3,FALSE)=0,"",VLOOKUP(DI5,スケジュール設定!$A$4:$C$375,3,FALSE))</f>
        <v/>
      </c>
      <c r="DK5" s="57">
        <f>IF(DI5&lt;&gt;"",DI5+1,IF(WEEKDAY(DI1,1)=2,DI1,""))</f>
        <v>43710</v>
      </c>
      <c r="DL5" s="58" t="str">
        <f>IF(VLOOKUP(DK5,スケジュール設定!$A$4:$C$375,3,FALSE)=0,"",VLOOKUP(DK5,スケジュール設定!$A$4:$C$375,3,FALSE))</f>
        <v/>
      </c>
      <c r="DM5" s="57">
        <f>IF(DK5&lt;&gt;"",DK5+1,IF(WEEKDAY(DI1,1)=3,DI1,""))</f>
        <v>43711</v>
      </c>
      <c r="DN5" s="58" t="str">
        <f>IF(VLOOKUP(DM5,スケジュール設定!$A$4:$C$375,3,FALSE)=0,"",VLOOKUP(DM5,スケジュール設定!$A$4:$C$375,3,FALSE))</f>
        <v/>
      </c>
      <c r="DO5" s="57">
        <f>IF(DM5&lt;&gt;"",DM5+1,IF(WEEKDAY(DI1,1)=4,DI1,""))</f>
        <v>43712</v>
      </c>
      <c r="DP5" s="58" t="str">
        <f>IF(VLOOKUP(DO5,スケジュール設定!$A$4:$C$375,3,FALSE)=0,"",VLOOKUP(DO5,スケジュール設定!$A$4:$C$375,3,FALSE))</f>
        <v/>
      </c>
      <c r="DQ5" s="57">
        <f>IF(DO5&lt;&gt;"",DO5+1,IF(WEEKDAY(DI1,1)=5,DI1,""))</f>
        <v>43713</v>
      </c>
      <c r="DR5" s="58" t="str">
        <f>IF(VLOOKUP(DQ5,スケジュール設定!$A$4:$C$375,3,FALSE)=0,"",VLOOKUP(DQ5,スケジュール設定!$A$4:$C$375,3,FALSE))</f>
        <v/>
      </c>
      <c r="DS5" s="57">
        <f>IF(DQ5&lt;&gt;"",DQ5+1,IF(WEEKDAY(DI1,1)=6,DI1,""))</f>
        <v>43714</v>
      </c>
      <c r="DT5" s="58" t="str">
        <f>IF(VLOOKUP(DS5,スケジュール設定!$A$4:$C$375,3,FALSE)=0,"",VLOOKUP(DS5,スケジュール設定!$A$4:$C$375,3,FALSE))</f>
        <v/>
      </c>
      <c r="DU5" s="59">
        <f>IF(DS5&lt;&gt;"",DS5+1,IF(WEEKDAY(DI1,1)=7,DI1,""))</f>
        <v>43715</v>
      </c>
      <c r="DV5" s="58" t="str">
        <f>IF(VLOOKUP(DU5,スケジュール設定!$A$4:$C$375,3,FALSE)=0,"",VLOOKUP(DU5,スケジュール設定!$A$4:$C$375,3,FALSE))</f>
        <v/>
      </c>
      <c r="DW5" s="57" t="str">
        <f>IF(WEEKDAY(DW1,1)=1,DW1,"")</f>
        <v/>
      </c>
      <c r="DX5" s="58" t="str">
        <f>IF(VLOOKUP(DW5,スケジュール設定!$A$4:$C$375,3,FALSE)=0,"",VLOOKUP(DW5,スケジュール設定!$A$4:$C$375,3,FALSE))</f>
        <v/>
      </c>
      <c r="DY5" s="57" t="str">
        <f>IF(DW5&lt;&gt;"",DW5+1,IF(WEEKDAY(DW1,1)=2,DW1,""))</f>
        <v/>
      </c>
      <c r="DZ5" s="58" t="str">
        <f>IF(VLOOKUP(DY5,スケジュール設定!$A$4:$C$375,3,FALSE)=0,"",VLOOKUP(DY5,スケジュール設定!$A$4:$C$375,3,FALSE))</f>
        <v/>
      </c>
      <c r="EA5" s="57">
        <f>IF(DY5&lt;&gt;"",DY5+1,IF(WEEKDAY(DW1,1)=3,DW1,""))</f>
        <v>43739</v>
      </c>
      <c r="EB5" s="58" t="str">
        <f>IF(VLOOKUP(EA5,スケジュール設定!$A$4:$C$375,3,FALSE)=0,"",VLOOKUP(EA5,スケジュール設定!$A$4:$C$375,3,FALSE))</f>
        <v/>
      </c>
      <c r="EC5" s="57">
        <f>IF(EA5&lt;&gt;"",EA5+1,IF(WEEKDAY(DW1,1)=4,DW1,""))</f>
        <v>43740</v>
      </c>
      <c r="ED5" s="58" t="str">
        <f>IF(VLOOKUP(EC5,スケジュール設定!$A$4:$C$375,3,FALSE)=0,"",VLOOKUP(EC5,スケジュール設定!$A$4:$C$375,3,FALSE))</f>
        <v/>
      </c>
      <c r="EE5" s="57">
        <f>IF(EC5&lt;&gt;"",EC5+1,IF(WEEKDAY(DW1,1)=5,DW1,""))</f>
        <v>43741</v>
      </c>
      <c r="EF5" s="58" t="str">
        <f>IF(VLOOKUP(EE5,スケジュール設定!$A$4:$C$375,3,FALSE)=0,"",VLOOKUP(EE5,スケジュール設定!$A$4:$C$375,3,FALSE))</f>
        <v/>
      </c>
      <c r="EG5" s="57">
        <f>IF(EE5&lt;&gt;"",EE5+1,IF(WEEKDAY(DW1,1)=6,DW1,""))</f>
        <v>43742</v>
      </c>
      <c r="EH5" s="58" t="str">
        <f>IF(VLOOKUP(EG5,スケジュール設定!$A$4:$C$375,3,FALSE)=0,"",VLOOKUP(EG5,スケジュール設定!$A$4:$C$375,3,FALSE))</f>
        <v/>
      </c>
      <c r="EI5" s="59">
        <f>IF(EG5&lt;&gt;"",EG5+1,IF(WEEKDAY(DW1,1)=7,DW1,""))</f>
        <v>43743</v>
      </c>
      <c r="EJ5" s="58" t="str">
        <f>IF(VLOOKUP(EI5,スケジュール設定!$A$4:$C$375,3,FALSE)=0,"",VLOOKUP(EI5,スケジュール設定!$A$4:$C$375,3,FALSE))</f>
        <v/>
      </c>
      <c r="EK5" s="57" t="str">
        <f>IF(WEEKDAY(EK1,1)=1,EK1,"")</f>
        <v/>
      </c>
      <c r="EL5" s="58" t="str">
        <f>IF(VLOOKUP(EK5,スケジュール設定!$A$4:$C$375,3,FALSE)=0,"",VLOOKUP(EK5,スケジュール設定!$A$4:$C$375,3,FALSE))</f>
        <v/>
      </c>
      <c r="EM5" s="57" t="str">
        <f>IF(EK5&lt;&gt;"",EK5+1,IF(WEEKDAY(EK1,1)=2,EK1,""))</f>
        <v/>
      </c>
      <c r="EN5" s="58" t="str">
        <f>IF(VLOOKUP(EM5,スケジュール設定!$A$4:$C$375,3,FALSE)=0,"",VLOOKUP(EM5,スケジュール設定!$A$4:$C$375,3,FALSE))</f>
        <v/>
      </c>
      <c r="EO5" s="57" t="str">
        <f>IF(EM5&lt;&gt;"",EM5+1,IF(WEEKDAY(EK1,1)=3,EK1,""))</f>
        <v/>
      </c>
      <c r="EP5" s="58" t="str">
        <f>IF(VLOOKUP(EO5,スケジュール設定!$A$4:$C$375,3,FALSE)=0,"",VLOOKUP(EO5,スケジュール設定!$A$4:$C$375,3,FALSE))</f>
        <v/>
      </c>
      <c r="EQ5" s="57" t="str">
        <f>IF(EO5&lt;&gt;"",EO5+1,IF(WEEKDAY(EK1,1)=4,EK1,""))</f>
        <v/>
      </c>
      <c r="ER5" s="58" t="str">
        <f>IF(VLOOKUP(EQ5,スケジュール設定!$A$4:$C$375,3,FALSE)=0,"",VLOOKUP(EQ5,スケジュール設定!$A$4:$C$375,3,FALSE))</f>
        <v/>
      </c>
      <c r="ES5" s="57" t="str">
        <f>IF(EQ5&lt;&gt;"",EQ5+1,IF(WEEKDAY(EK1,1)=5,EK1,""))</f>
        <v/>
      </c>
      <c r="ET5" s="58" t="str">
        <f>IF(VLOOKUP(ES5,スケジュール設定!$A$4:$C$375,3,FALSE)=0,"",VLOOKUP(ES5,スケジュール設定!$A$4:$C$375,3,FALSE))</f>
        <v/>
      </c>
      <c r="EU5" s="57">
        <f>IF(ES5&lt;&gt;"",ES5+1,IF(WEEKDAY(EK1,1)=6,EK1,""))</f>
        <v>43770</v>
      </c>
      <c r="EV5" s="58" t="str">
        <f>IF(VLOOKUP(EU5,スケジュール設定!$A$4:$C$375,3,FALSE)=0,"",VLOOKUP(EU5,スケジュール設定!$A$4:$C$375,3,FALSE))</f>
        <v/>
      </c>
      <c r="EW5" s="59">
        <f>IF(EU5&lt;&gt;"",EU5+1,IF(WEEKDAY(EK1,1)=7,EK1,""))</f>
        <v>43771</v>
      </c>
      <c r="EX5" s="58" t="str">
        <f>IF(VLOOKUP(EW5,スケジュール設定!$A$4:$C$375,3,FALSE)=0,"",VLOOKUP(EW5,スケジュール設定!$A$4:$C$375,3,FALSE))</f>
        <v/>
      </c>
      <c r="EY5" s="57">
        <f>IF(WEEKDAY(EY1,1)=1,EY1,"")</f>
        <v>43800</v>
      </c>
      <c r="EZ5" s="58" t="str">
        <f>IF(VLOOKUP(EY5,スケジュール設定!$A$4:$C$375,3,FALSE)=0,"",VLOOKUP(EY5,スケジュール設定!$A$4:$C$375,3,FALSE))</f>
        <v/>
      </c>
      <c r="FA5" s="57">
        <f>IF(EY5&lt;&gt;"",EY5+1,IF(WEEKDAY(EY1,1)=2,EY1,""))</f>
        <v>43801</v>
      </c>
      <c r="FB5" s="58" t="str">
        <f>IF(VLOOKUP(FA5,スケジュール設定!$A$4:$C$375,3,FALSE)=0,"",VLOOKUP(FA5,スケジュール設定!$A$4:$C$375,3,FALSE))</f>
        <v/>
      </c>
      <c r="FC5" s="57">
        <f>IF(FA5&lt;&gt;"",FA5+1,IF(WEEKDAY(EY1,1)=3,EY1,""))</f>
        <v>43802</v>
      </c>
      <c r="FD5" s="58" t="str">
        <f>IF(VLOOKUP(FC5,スケジュール設定!$A$4:$C$375,3,FALSE)=0,"",VLOOKUP(FC5,スケジュール設定!$A$4:$C$375,3,FALSE))</f>
        <v/>
      </c>
      <c r="FE5" s="57">
        <f>IF(FC5&lt;&gt;"",FC5+1,IF(WEEKDAY(EY1,1)=4,EY1,""))</f>
        <v>43803</v>
      </c>
      <c r="FF5" s="58" t="str">
        <f>IF(VLOOKUP(FE5,スケジュール設定!$A$4:$C$375,3,FALSE)=0,"",VLOOKUP(FE5,スケジュール設定!$A$4:$C$375,3,FALSE))</f>
        <v/>
      </c>
      <c r="FG5" s="57">
        <f>IF(FE5&lt;&gt;"",FE5+1,IF(WEEKDAY(EY1,1)=5,EY1,""))</f>
        <v>43804</v>
      </c>
      <c r="FH5" s="58" t="str">
        <f>IF(VLOOKUP(FG5,スケジュール設定!$A$4:$C$375,3,FALSE)=0,"",VLOOKUP(FG5,スケジュール設定!$A$4:$C$375,3,FALSE))</f>
        <v/>
      </c>
      <c r="FI5" s="57">
        <f>IF(FG5&lt;&gt;"",FG5+1,IF(WEEKDAY(EY1,1)=6,EY1,""))</f>
        <v>43805</v>
      </c>
      <c r="FJ5" s="58" t="str">
        <f>IF(VLOOKUP(FI5,スケジュール設定!$A$4:$C$375,3,FALSE)=0,"",VLOOKUP(FI5,スケジュール設定!$A$4:$C$375,3,FALSE))</f>
        <v/>
      </c>
      <c r="FK5" s="59">
        <f>IF(FI5&lt;&gt;"",FI5+1,IF(WEEKDAY(EY1,1)=7,EY1,""))</f>
        <v>43806</v>
      </c>
      <c r="FL5" s="58" t="str">
        <f>IF(VLOOKUP(FK5,スケジュール設定!$A$4:$C$375,3,FALSE)=0,"",VLOOKUP(FK5,スケジュール設定!$A$4:$C$375,3,FALSE))</f>
        <v/>
      </c>
    </row>
    <row r="6" spans="1:168" s="64" customFormat="1" ht="51" customHeight="1">
      <c r="A6" s="61">
        <f>M5+1</f>
        <v>43471</v>
      </c>
      <c r="B6" s="62" t="str">
        <f>IF(VLOOKUP(A6,スケジュール設定!$A$4:$C$375,3,FALSE)=0,"",VLOOKUP(A6,スケジュール設定!$A$4:$C$375,3,FALSE))</f>
        <v/>
      </c>
      <c r="C6" s="61">
        <f>A6+1</f>
        <v>43472</v>
      </c>
      <c r="D6" s="62" t="str">
        <f>IF(VLOOKUP(C6,スケジュール設定!$A$4:$C$375,3,FALSE)=0,"",VLOOKUP(C6,スケジュール設定!$A$4:$C$375,3,FALSE))</f>
        <v/>
      </c>
      <c r="E6" s="61">
        <f>C6+1</f>
        <v>43473</v>
      </c>
      <c r="F6" s="62" t="str">
        <f>IF(VLOOKUP(E6,スケジュール設定!$A$4:$C$375,3,FALSE)=0,"",VLOOKUP(E6,スケジュール設定!$A$4:$C$375,3,FALSE))</f>
        <v/>
      </c>
      <c r="G6" s="61">
        <f>E6+1</f>
        <v>43474</v>
      </c>
      <c r="H6" s="62" t="str">
        <f>IF(VLOOKUP(G6,スケジュール設定!$A$4:$C$375,3,FALSE)=0,"",VLOOKUP(G6,スケジュール設定!$A$4:$C$375,3,FALSE))</f>
        <v/>
      </c>
      <c r="I6" s="61">
        <f>G6+1</f>
        <v>43475</v>
      </c>
      <c r="J6" s="62" t="str">
        <f>IF(VLOOKUP(I6,スケジュール設定!$A$4:$C$375,3,FALSE)=0,"",VLOOKUP(I6,スケジュール設定!$A$4:$C$375,3,FALSE))</f>
        <v/>
      </c>
      <c r="K6" s="61">
        <f>I6+1</f>
        <v>43476</v>
      </c>
      <c r="L6" s="62" t="str">
        <f>IF(VLOOKUP(K6,スケジュール設定!$A$4:$C$375,3,FALSE)=0,"",VLOOKUP(K6,スケジュール設定!$A$4:$C$375,3,FALSE))</f>
        <v/>
      </c>
      <c r="M6" s="63">
        <f>K6+1</f>
        <v>43477</v>
      </c>
      <c r="N6" s="62" t="str">
        <f>IF(VLOOKUP(M6,スケジュール設定!$A$4:$C$375,3,FALSE)=0,"",VLOOKUP(M6,スケジュール設定!$A$4:$C$375,3,FALSE))</f>
        <v/>
      </c>
      <c r="O6" s="61">
        <f>AA5+1</f>
        <v>43499</v>
      </c>
      <c r="P6" s="62" t="str">
        <f>IF(VLOOKUP(O6,スケジュール設定!$A$4:$C$375,3,FALSE)=0,"",VLOOKUP(O6,スケジュール設定!$A$4:$C$375,3,FALSE))</f>
        <v/>
      </c>
      <c r="Q6" s="61">
        <f>O6+1</f>
        <v>43500</v>
      </c>
      <c r="R6" s="62" t="str">
        <f>IF(VLOOKUP(Q6,スケジュール設定!$A$4:$C$375,3,FALSE)=0,"",VLOOKUP(Q6,スケジュール設定!$A$4:$C$375,3,FALSE))</f>
        <v/>
      </c>
      <c r="S6" s="61">
        <f>Q6+1</f>
        <v>43501</v>
      </c>
      <c r="T6" s="62" t="str">
        <f>IF(VLOOKUP(S6,スケジュール設定!$A$4:$C$375,3,FALSE)=0,"",VLOOKUP(S6,スケジュール設定!$A$4:$C$375,3,FALSE))</f>
        <v/>
      </c>
      <c r="U6" s="61">
        <f>S6+1</f>
        <v>43502</v>
      </c>
      <c r="V6" s="62" t="str">
        <f>IF(VLOOKUP(U6,スケジュール設定!$A$4:$C$375,3,FALSE)=0,"",VLOOKUP(U6,スケジュール設定!$A$4:$C$375,3,FALSE))</f>
        <v/>
      </c>
      <c r="W6" s="61">
        <f>U6+1</f>
        <v>43503</v>
      </c>
      <c r="X6" s="62" t="str">
        <f>IF(VLOOKUP(W6,スケジュール設定!$A$4:$C$375,3,FALSE)=0,"",VLOOKUP(W6,スケジュール設定!$A$4:$C$375,3,FALSE))</f>
        <v/>
      </c>
      <c r="Y6" s="61">
        <f>W6+1</f>
        <v>43504</v>
      </c>
      <c r="Z6" s="62" t="str">
        <f>IF(VLOOKUP(Y6,スケジュール設定!$A$4:$C$375,3,FALSE)=0,"",VLOOKUP(Y6,スケジュール設定!$A$4:$C$375,3,FALSE))</f>
        <v/>
      </c>
      <c r="AA6" s="63">
        <f>Y6+1</f>
        <v>43505</v>
      </c>
      <c r="AB6" s="62" t="str">
        <f>IF(VLOOKUP(AA6,スケジュール設定!$A$4:$C$375,3,FALSE)=0,"",VLOOKUP(AA6,スケジュール設定!$A$4:$C$375,3,FALSE))</f>
        <v/>
      </c>
      <c r="AC6" s="61">
        <f>AO5+1</f>
        <v>43527</v>
      </c>
      <c r="AD6" s="62" t="str">
        <f>IF(VLOOKUP(AC6,スケジュール設定!$A$4:$C$375,3,FALSE)=0,"",VLOOKUP(AC6,スケジュール設定!$A$4:$C$375,3,FALSE))</f>
        <v/>
      </c>
      <c r="AE6" s="61">
        <f>AC6+1</f>
        <v>43528</v>
      </c>
      <c r="AF6" s="62" t="str">
        <f>IF(VLOOKUP(AE6,スケジュール設定!$A$4:$C$375,3,FALSE)=0,"",VLOOKUP(AE6,スケジュール設定!$A$4:$C$375,3,FALSE))</f>
        <v/>
      </c>
      <c r="AG6" s="61">
        <f>AE6+1</f>
        <v>43529</v>
      </c>
      <c r="AH6" s="62" t="str">
        <f>IF(VLOOKUP(AG6,スケジュール設定!$A$4:$C$375,3,FALSE)=0,"",VLOOKUP(AG6,スケジュール設定!$A$4:$C$375,3,FALSE))</f>
        <v/>
      </c>
      <c r="AI6" s="61">
        <f>AG6+1</f>
        <v>43530</v>
      </c>
      <c r="AJ6" s="62" t="str">
        <f>IF(VLOOKUP(AI6,スケジュール設定!$A$4:$C$375,3,FALSE)=0,"",VLOOKUP(AI6,スケジュール設定!$A$4:$C$375,3,FALSE))</f>
        <v/>
      </c>
      <c r="AK6" s="61">
        <f>AI6+1</f>
        <v>43531</v>
      </c>
      <c r="AL6" s="62" t="str">
        <f>IF(VLOOKUP(AK6,スケジュール設定!$A$4:$C$375,3,FALSE)=0,"",VLOOKUP(AK6,スケジュール設定!$A$4:$C$375,3,FALSE))</f>
        <v/>
      </c>
      <c r="AM6" s="61">
        <f>AK6+1</f>
        <v>43532</v>
      </c>
      <c r="AN6" s="62" t="str">
        <f>IF(VLOOKUP(AM6,スケジュール設定!$A$4:$C$375,3,FALSE)=0,"",VLOOKUP(AM6,スケジュール設定!$A$4:$C$375,3,FALSE))</f>
        <v/>
      </c>
      <c r="AO6" s="63">
        <f>AM6+1</f>
        <v>43533</v>
      </c>
      <c r="AP6" s="62" t="str">
        <f>IF(VLOOKUP(AO6,スケジュール設定!$A$4:$C$375,3,FALSE)=0,"",VLOOKUP(AO6,スケジュール設定!$A$4:$C$375,3,FALSE))</f>
        <v/>
      </c>
      <c r="AQ6" s="61">
        <f>BC5+1</f>
        <v>43562</v>
      </c>
      <c r="AR6" s="62" t="str">
        <f>IF(VLOOKUP(AQ6,スケジュール設定!$A$4:$C$375,3,FALSE)=0,"",VLOOKUP(AQ6,スケジュール設定!$A$4:$C$375,3,FALSE))</f>
        <v/>
      </c>
      <c r="AS6" s="61">
        <f>AQ6+1</f>
        <v>43563</v>
      </c>
      <c r="AT6" s="62" t="str">
        <f>IF(VLOOKUP(AS6,スケジュール設定!$A$4:$C$375,3,FALSE)=0,"",VLOOKUP(AS6,スケジュール設定!$A$4:$C$375,3,FALSE))</f>
        <v/>
      </c>
      <c r="AU6" s="61">
        <f>AS6+1</f>
        <v>43564</v>
      </c>
      <c r="AV6" s="62" t="str">
        <f>IF(VLOOKUP(AU6,スケジュール設定!$A$4:$C$375,3,FALSE)=0,"",VLOOKUP(AU6,スケジュール設定!$A$4:$C$375,3,FALSE))</f>
        <v/>
      </c>
      <c r="AW6" s="61">
        <f>AU6+1</f>
        <v>43565</v>
      </c>
      <c r="AX6" s="62" t="str">
        <f>IF(VLOOKUP(AW6,スケジュール設定!$A$4:$C$375,3,FALSE)=0,"",VLOOKUP(AW6,スケジュール設定!$A$4:$C$375,3,FALSE))</f>
        <v/>
      </c>
      <c r="AY6" s="61">
        <f>AW6+1</f>
        <v>43566</v>
      </c>
      <c r="AZ6" s="62" t="str">
        <f>IF(VLOOKUP(AY6,スケジュール設定!$A$4:$C$375,3,FALSE)=0,"",VLOOKUP(AY6,スケジュール設定!$A$4:$C$375,3,FALSE))</f>
        <v/>
      </c>
      <c r="BA6" s="61">
        <f>AY6+1</f>
        <v>43567</v>
      </c>
      <c r="BB6" s="62" t="str">
        <f>IF(VLOOKUP(BA6,スケジュール設定!$A$4:$C$375,3,FALSE)=0,"",VLOOKUP(BA6,スケジュール設定!$A$4:$C$375,3,FALSE))</f>
        <v/>
      </c>
      <c r="BC6" s="63">
        <f>BA6+1</f>
        <v>43568</v>
      </c>
      <c r="BD6" s="62" t="str">
        <f>IF(VLOOKUP(BC6,スケジュール設定!$A$4:$C$375,3,FALSE)=0,"",VLOOKUP(BC6,スケジュール設定!$A$4:$C$375,3,FALSE))</f>
        <v/>
      </c>
      <c r="BE6" s="61">
        <f>BQ5+1</f>
        <v>43590</v>
      </c>
      <c r="BF6" s="62" t="str">
        <f>IF(VLOOKUP(BE6,スケジュール設定!$A$4:$C$375,3,FALSE)=0,"",VLOOKUP(BE6,スケジュール設定!$A$4:$C$375,3,FALSE))</f>
        <v>こどもの日</v>
      </c>
      <c r="BG6" s="61">
        <f>BE6+1</f>
        <v>43591</v>
      </c>
      <c r="BH6" s="62" t="str">
        <f>IF(VLOOKUP(BG6,スケジュール設定!$A$4:$C$375,3,FALSE)=0,"",VLOOKUP(BG6,スケジュール設定!$A$4:$C$375,3,FALSE))</f>
        <v>振替休日</v>
      </c>
      <c r="BI6" s="61">
        <f>BG6+1</f>
        <v>43592</v>
      </c>
      <c r="BJ6" s="62" t="str">
        <f>IF(VLOOKUP(BI6,スケジュール設定!$A$4:$C$375,3,FALSE)=0,"",VLOOKUP(BI6,スケジュール設定!$A$4:$C$375,3,FALSE))</f>
        <v/>
      </c>
      <c r="BK6" s="61">
        <f>BI6+1</f>
        <v>43593</v>
      </c>
      <c r="BL6" s="62" t="str">
        <f>IF(VLOOKUP(BK6,スケジュール設定!$A$4:$C$375,3,FALSE)=0,"",VLOOKUP(BK6,スケジュール設定!$A$4:$C$375,3,FALSE))</f>
        <v/>
      </c>
      <c r="BM6" s="61">
        <f>BK6+1</f>
        <v>43594</v>
      </c>
      <c r="BN6" s="62" t="str">
        <f>IF(VLOOKUP(BM6,スケジュール設定!$A$4:$C$375,3,FALSE)=0,"",VLOOKUP(BM6,スケジュール設定!$A$4:$C$375,3,FALSE))</f>
        <v/>
      </c>
      <c r="BO6" s="61">
        <f>BM6+1</f>
        <v>43595</v>
      </c>
      <c r="BP6" s="62" t="str">
        <f>IF(VLOOKUP(BO6,スケジュール設定!$A$4:$C$375,3,FALSE)=0,"",VLOOKUP(BO6,スケジュール設定!$A$4:$C$375,3,FALSE))</f>
        <v/>
      </c>
      <c r="BQ6" s="63">
        <f>BO6+1</f>
        <v>43596</v>
      </c>
      <c r="BR6" s="62" t="str">
        <f>IF(VLOOKUP(BQ6,スケジュール設定!$A$4:$C$375,3,FALSE)=0,"",VLOOKUP(BQ6,スケジュール設定!$A$4:$C$375,3,FALSE))</f>
        <v/>
      </c>
      <c r="BS6" s="61">
        <f>CE5+1</f>
        <v>43618</v>
      </c>
      <c r="BT6" s="62" t="str">
        <f>IF(VLOOKUP(BS6,スケジュール設定!$A$4:$C$375,3,FALSE)=0,"",VLOOKUP(BS6,スケジュール設定!$A$4:$C$375,3,FALSE))</f>
        <v/>
      </c>
      <c r="BU6" s="61">
        <f>BS6+1</f>
        <v>43619</v>
      </c>
      <c r="BV6" s="62" t="str">
        <f>IF(VLOOKUP(BU6,スケジュール設定!$A$4:$C$375,3,FALSE)=0,"",VLOOKUP(BU6,スケジュール設定!$A$4:$C$375,3,FALSE))</f>
        <v/>
      </c>
      <c r="BW6" s="61">
        <f>BU6+1</f>
        <v>43620</v>
      </c>
      <c r="BX6" s="62" t="str">
        <f>IF(VLOOKUP(BW6,スケジュール設定!$A$4:$C$375,3,FALSE)=0,"",VLOOKUP(BW6,スケジュール設定!$A$4:$C$375,3,FALSE))</f>
        <v/>
      </c>
      <c r="BY6" s="61">
        <f>BW6+1</f>
        <v>43621</v>
      </c>
      <c r="BZ6" s="62" t="str">
        <f>IF(VLOOKUP(BY6,スケジュール設定!$A$4:$C$375,3,FALSE)=0,"",VLOOKUP(BY6,スケジュール設定!$A$4:$C$375,3,FALSE))</f>
        <v/>
      </c>
      <c r="CA6" s="61">
        <f>BY6+1</f>
        <v>43622</v>
      </c>
      <c r="CB6" s="62" t="str">
        <f>IF(VLOOKUP(CA6,スケジュール設定!$A$4:$C$375,3,FALSE)=0,"",VLOOKUP(CA6,スケジュール設定!$A$4:$C$375,3,FALSE))</f>
        <v/>
      </c>
      <c r="CC6" s="61">
        <f>CA6+1</f>
        <v>43623</v>
      </c>
      <c r="CD6" s="62" t="str">
        <f>IF(VLOOKUP(CC6,スケジュール設定!$A$4:$C$375,3,FALSE)=0,"",VLOOKUP(CC6,スケジュール設定!$A$4:$C$375,3,FALSE))</f>
        <v/>
      </c>
      <c r="CE6" s="63">
        <f>CC6+1</f>
        <v>43624</v>
      </c>
      <c r="CF6" s="62" t="str">
        <f>IF(VLOOKUP(CE6,スケジュール設定!$A$4:$C$375,3,FALSE)=0,"",VLOOKUP(CE6,スケジュール設定!$A$4:$C$375,3,FALSE))</f>
        <v/>
      </c>
      <c r="CG6" s="61">
        <f>CS5+1</f>
        <v>43653</v>
      </c>
      <c r="CH6" s="62" t="str">
        <f>IF(VLOOKUP(CG6,スケジュール設定!$A$4:$C$375,3,FALSE)=0,"",VLOOKUP(CG6,スケジュール設定!$A$4:$C$375,3,FALSE))</f>
        <v/>
      </c>
      <c r="CI6" s="61">
        <f>CG6+1</f>
        <v>43654</v>
      </c>
      <c r="CJ6" s="62" t="str">
        <f>IF(VLOOKUP(CI6,スケジュール設定!$A$4:$C$375,3,FALSE)=0,"",VLOOKUP(CI6,スケジュール設定!$A$4:$C$375,3,FALSE))</f>
        <v/>
      </c>
      <c r="CK6" s="61">
        <f>CI6+1</f>
        <v>43655</v>
      </c>
      <c r="CL6" s="62" t="str">
        <f>IF(VLOOKUP(CK6,スケジュール設定!$A$4:$C$375,3,FALSE)=0,"",VLOOKUP(CK6,スケジュール設定!$A$4:$C$375,3,FALSE))</f>
        <v/>
      </c>
      <c r="CM6" s="61">
        <f>CK6+1</f>
        <v>43656</v>
      </c>
      <c r="CN6" s="62" t="str">
        <f>IF(VLOOKUP(CM6,スケジュール設定!$A$4:$C$375,3,FALSE)=0,"",VLOOKUP(CM6,スケジュール設定!$A$4:$C$375,3,FALSE))</f>
        <v/>
      </c>
      <c r="CO6" s="61">
        <f>CM6+1</f>
        <v>43657</v>
      </c>
      <c r="CP6" s="62" t="str">
        <f>IF(VLOOKUP(CO6,スケジュール設定!$A$4:$C$375,3,FALSE)=0,"",VLOOKUP(CO6,スケジュール設定!$A$4:$C$375,3,FALSE))</f>
        <v/>
      </c>
      <c r="CQ6" s="61">
        <f>CO6+1</f>
        <v>43658</v>
      </c>
      <c r="CR6" s="62" t="str">
        <f>IF(VLOOKUP(CQ6,スケジュール設定!$A$4:$C$375,3,FALSE)=0,"",VLOOKUP(CQ6,スケジュール設定!$A$4:$C$375,3,FALSE))</f>
        <v/>
      </c>
      <c r="CS6" s="63">
        <f>CQ6+1</f>
        <v>43659</v>
      </c>
      <c r="CT6" s="62" t="str">
        <f>IF(VLOOKUP(CS6,スケジュール設定!$A$4:$C$375,3,FALSE)=0,"",VLOOKUP(CS6,スケジュール設定!$A$4:$C$375,3,FALSE))</f>
        <v/>
      </c>
      <c r="CU6" s="61">
        <f>DG5+1</f>
        <v>43681</v>
      </c>
      <c r="CV6" s="62" t="str">
        <f>IF(VLOOKUP(CU6,スケジュール設定!$A$4:$C$375,3,FALSE)=0,"",VLOOKUP(CU6,スケジュール設定!$A$4:$C$375,3,FALSE))</f>
        <v/>
      </c>
      <c r="CW6" s="61">
        <f>CU6+1</f>
        <v>43682</v>
      </c>
      <c r="CX6" s="62" t="str">
        <f>IF(VLOOKUP(CW6,スケジュール設定!$A$4:$C$375,3,FALSE)=0,"",VLOOKUP(CW6,スケジュール設定!$A$4:$C$375,3,FALSE))</f>
        <v/>
      </c>
      <c r="CY6" s="61">
        <f>CW6+1</f>
        <v>43683</v>
      </c>
      <c r="CZ6" s="62" t="str">
        <f>IF(VLOOKUP(CY6,スケジュール設定!$A$4:$C$375,3,FALSE)=0,"",VLOOKUP(CY6,スケジュール設定!$A$4:$C$375,3,FALSE))</f>
        <v/>
      </c>
      <c r="DA6" s="61">
        <f>CY6+1</f>
        <v>43684</v>
      </c>
      <c r="DB6" s="62" t="str">
        <f>IF(VLOOKUP(DA6,スケジュール設定!$A$4:$C$375,3,FALSE)=0,"",VLOOKUP(DA6,スケジュール設定!$A$4:$C$375,3,FALSE))</f>
        <v/>
      </c>
      <c r="DC6" s="61">
        <f>DA6+1</f>
        <v>43685</v>
      </c>
      <c r="DD6" s="62" t="str">
        <f>IF(VLOOKUP(DC6,スケジュール設定!$A$4:$C$375,3,FALSE)=0,"",VLOOKUP(DC6,スケジュール設定!$A$4:$C$375,3,FALSE))</f>
        <v/>
      </c>
      <c r="DE6" s="61">
        <f>DC6+1</f>
        <v>43686</v>
      </c>
      <c r="DF6" s="62" t="str">
        <f>IF(VLOOKUP(DE6,スケジュール設定!$A$4:$C$375,3,FALSE)=0,"",VLOOKUP(DE6,スケジュール設定!$A$4:$C$375,3,FALSE))</f>
        <v/>
      </c>
      <c r="DG6" s="63">
        <f>DE6+1</f>
        <v>43687</v>
      </c>
      <c r="DH6" s="62" t="str">
        <f>IF(VLOOKUP(DG6,スケジュール設定!$A$4:$C$375,3,FALSE)=0,"",VLOOKUP(DG6,スケジュール設定!$A$4:$C$375,3,FALSE))</f>
        <v/>
      </c>
      <c r="DI6" s="61">
        <f>DU5+1</f>
        <v>43716</v>
      </c>
      <c r="DJ6" s="62" t="str">
        <f>IF(VLOOKUP(DI6,スケジュール設定!$A$4:$C$375,3,FALSE)=0,"",VLOOKUP(DI6,スケジュール設定!$A$4:$C$375,3,FALSE))</f>
        <v/>
      </c>
      <c r="DK6" s="61">
        <f>DI6+1</f>
        <v>43717</v>
      </c>
      <c r="DL6" s="62" t="str">
        <f>IF(VLOOKUP(DK6,スケジュール設定!$A$4:$C$375,3,FALSE)=0,"",VLOOKUP(DK6,スケジュール設定!$A$4:$C$375,3,FALSE))</f>
        <v/>
      </c>
      <c r="DM6" s="61">
        <f>DK6+1</f>
        <v>43718</v>
      </c>
      <c r="DN6" s="62" t="str">
        <f>IF(VLOOKUP(DM6,スケジュール設定!$A$4:$C$375,3,FALSE)=0,"",VLOOKUP(DM6,スケジュール設定!$A$4:$C$375,3,FALSE))</f>
        <v/>
      </c>
      <c r="DO6" s="61">
        <f>DM6+1</f>
        <v>43719</v>
      </c>
      <c r="DP6" s="62" t="str">
        <f>IF(VLOOKUP(DO6,スケジュール設定!$A$4:$C$375,3,FALSE)=0,"",VLOOKUP(DO6,スケジュール設定!$A$4:$C$375,3,FALSE))</f>
        <v/>
      </c>
      <c r="DQ6" s="61">
        <f>DO6+1</f>
        <v>43720</v>
      </c>
      <c r="DR6" s="62" t="str">
        <f>IF(VLOOKUP(DQ6,スケジュール設定!$A$4:$C$375,3,FALSE)=0,"",VLOOKUP(DQ6,スケジュール設定!$A$4:$C$375,3,FALSE))</f>
        <v/>
      </c>
      <c r="DS6" s="61">
        <f>DQ6+1</f>
        <v>43721</v>
      </c>
      <c r="DT6" s="62" t="str">
        <f>IF(VLOOKUP(DS6,スケジュール設定!$A$4:$C$375,3,FALSE)=0,"",VLOOKUP(DS6,スケジュール設定!$A$4:$C$375,3,FALSE))</f>
        <v/>
      </c>
      <c r="DU6" s="63">
        <f>DS6+1</f>
        <v>43722</v>
      </c>
      <c r="DV6" s="62" t="str">
        <f>IF(VLOOKUP(DU6,スケジュール設定!$A$4:$C$375,3,FALSE)=0,"",VLOOKUP(DU6,スケジュール設定!$A$4:$C$375,3,FALSE))</f>
        <v/>
      </c>
      <c r="DW6" s="61">
        <f>EI5+1</f>
        <v>43744</v>
      </c>
      <c r="DX6" s="62" t="str">
        <f>IF(VLOOKUP(DW6,スケジュール設定!$A$4:$C$375,3,FALSE)=0,"",VLOOKUP(DW6,スケジュール設定!$A$4:$C$375,3,FALSE))</f>
        <v/>
      </c>
      <c r="DY6" s="61">
        <f>DW6+1</f>
        <v>43745</v>
      </c>
      <c r="DZ6" s="62" t="str">
        <f>IF(VLOOKUP(DY6,スケジュール設定!$A$4:$C$375,3,FALSE)=0,"",VLOOKUP(DY6,スケジュール設定!$A$4:$C$375,3,FALSE))</f>
        <v/>
      </c>
      <c r="EA6" s="61">
        <f>DY6+1</f>
        <v>43746</v>
      </c>
      <c r="EB6" s="62" t="str">
        <f>IF(VLOOKUP(EA6,スケジュール設定!$A$4:$C$375,3,FALSE)=0,"",VLOOKUP(EA6,スケジュール設定!$A$4:$C$375,3,FALSE))</f>
        <v/>
      </c>
      <c r="EC6" s="61">
        <f>EA6+1</f>
        <v>43747</v>
      </c>
      <c r="ED6" s="62" t="str">
        <f>IF(VLOOKUP(EC6,スケジュール設定!$A$4:$C$375,3,FALSE)=0,"",VLOOKUP(EC6,スケジュール設定!$A$4:$C$375,3,FALSE))</f>
        <v/>
      </c>
      <c r="EE6" s="61">
        <f>EC6+1</f>
        <v>43748</v>
      </c>
      <c r="EF6" s="62" t="str">
        <f>IF(VLOOKUP(EE6,スケジュール設定!$A$4:$C$375,3,FALSE)=0,"",VLOOKUP(EE6,スケジュール設定!$A$4:$C$375,3,FALSE))</f>
        <v/>
      </c>
      <c r="EG6" s="61">
        <f>EE6+1</f>
        <v>43749</v>
      </c>
      <c r="EH6" s="62" t="str">
        <f>IF(VLOOKUP(EG6,スケジュール設定!$A$4:$C$375,3,FALSE)=0,"",VLOOKUP(EG6,スケジュール設定!$A$4:$C$375,3,FALSE))</f>
        <v/>
      </c>
      <c r="EI6" s="63">
        <f>EG6+1</f>
        <v>43750</v>
      </c>
      <c r="EJ6" s="62" t="str">
        <f>IF(VLOOKUP(EI6,スケジュール設定!$A$4:$C$375,3,FALSE)=0,"",VLOOKUP(EI6,スケジュール設定!$A$4:$C$375,3,FALSE))</f>
        <v/>
      </c>
      <c r="EK6" s="61">
        <f>EW5+1</f>
        <v>43772</v>
      </c>
      <c r="EL6" s="62" t="str">
        <f>IF(VLOOKUP(EK6,スケジュール設定!$A$4:$C$375,3,FALSE)=0,"",VLOOKUP(EK6,スケジュール設定!$A$4:$C$375,3,FALSE))</f>
        <v>文化の日</v>
      </c>
      <c r="EM6" s="61">
        <f>EK6+1</f>
        <v>43773</v>
      </c>
      <c r="EN6" s="62" t="str">
        <f>IF(VLOOKUP(EM6,スケジュール設定!$A$4:$C$375,3,FALSE)=0,"",VLOOKUP(EM6,スケジュール設定!$A$4:$C$375,3,FALSE))</f>
        <v>振替休日</v>
      </c>
      <c r="EO6" s="61">
        <f>EM6+1</f>
        <v>43774</v>
      </c>
      <c r="EP6" s="62" t="str">
        <f>IF(VLOOKUP(EO6,スケジュール設定!$A$4:$C$375,3,FALSE)=0,"",VLOOKUP(EO6,スケジュール設定!$A$4:$C$375,3,FALSE))</f>
        <v/>
      </c>
      <c r="EQ6" s="61">
        <f>EO6+1</f>
        <v>43775</v>
      </c>
      <c r="ER6" s="62" t="str">
        <f>IF(VLOOKUP(EQ6,スケジュール設定!$A$4:$C$375,3,FALSE)=0,"",VLOOKUP(EQ6,スケジュール設定!$A$4:$C$375,3,FALSE))</f>
        <v/>
      </c>
      <c r="ES6" s="61">
        <f>EQ6+1</f>
        <v>43776</v>
      </c>
      <c r="ET6" s="62" t="str">
        <f>IF(VLOOKUP(ES6,スケジュール設定!$A$4:$C$375,3,FALSE)=0,"",VLOOKUP(ES6,スケジュール設定!$A$4:$C$375,3,FALSE))</f>
        <v/>
      </c>
      <c r="EU6" s="61">
        <f>ES6+1</f>
        <v>43777</v>
      </c>
      <c r="EV6" s="62" t="str">
        <f>IF(VLOOKUP(EU6,スケジュール設定!$A$4:$C$375,3,FALSE)=0,"",VLOOKUP(EU6,スケジュール設定!$A$4:$C$375,3,FALSE))</f>
        <v/>
      </c>
      <c r="EW6" s="63">
        <f>EU6+1</f>
        <v>43778</v>
      </c>
      <c r="EX6" s="62" t="str">
        <f>IF(VLOOKUP(EW6,スケジュール設定!$A$4:$C$375,3,FALSE)=0,"",VLOOKUP(EW6,スケジュール設定!$A$4:$C$375,3,FALSE))</f>
        <v/>
      </c>
      <c r="EY6" s="61">
        <f>FK5+1</f>
        <v>43807</v>
      </c>
      <c r="EZ6" s="62" t="str">
        <f>IF(VLOOKUP(EY6,スケジュール設定!$A$4:$C$375,3,FALSE)=0,"",VLOOKUP(EY6,スケジュール設定!$A$4:$C$375,3,FALSE))</f>
        <v/>
      </c>
      <c r="FA6" s="61">
        <f>EY6+1</f>
        <v>43808</v>
      </c>
      <c r="FB6" s="62" t="str">
        <f>IF(VLOOKUP(FA6,スケジュール設定!$A$4:$C$375,3,FALSE)=0,"",VLOOKUP(FA6,スケジュール設定!$A$4:$C$375,3,FALSE))</f>
        <v/>
      </c>
      <c r="FC6" s="61">
        <f>FA6+1</f>
        <v>43809</v>
      </c>
      <c r="FD6" s="62" t="str">
        <f>IF(VLOOKUP(FC6,スケジュール設定!$A$4:$C$375,3,FALSE)=0,"",VLOOKUP(FC6,スケジュール設定!$A$4:$C$375,3,FALSE))</f>
        <v/>
      </c>
      <c r="FE6" s="61">
        <f>FC6+1</f>
        <v>43810</v>
      </c>
      <c r="FF6" s="62" t="str">
        <f>IF(VLOOKUP(FE6,スケジュール設定!$A$4:$C$375,3,FALSE)=0,"",VLOOKUP(FE6,スケジュール設定!$A$4:$C$375,3,FALSE))</f>
        <v/>
      </c>
      <c r="FG6" s="61">
        <f>FE6+1</f>
        <v>43811</v>
      </c>
      <c r="FH6" s="62" t="str">
        <f>IF(VLOOKUP(FG6,スケジュール設定!$A$4:$C$375,3,FALSE)=0,"",VLOOKUP(FG6,スケジュール設定!$A$4:$C$375,3,FALSE))</f>
        <v/>
      </c>
      <c r="FI6" s="61">
        <f>FG6+1</f>
        <v>43812</v>
      </c>
      <c r="FJ6" s="62" t="str">
        <f>IF(VLOOKUP(FI6,スケジュール設定!$A$4:$C$375,3,FALSE)=0,"",VLOOKUP(FI6,スケジュール設定!$A$4:$C$375,3,FALSE))</f>
        <v/>
      </c>
      <c r="FK6" s="63">
        <f>FI6+1</f>
        <v>43813</v>
      </c>
      <c r="FL6" s="62" t="str">
        <f>IF(VLOOKUP(FK6,スケジュール設定!$A$4:$C$375,3,FALSE)=0,"",VLOOKUP(FK6,スケジュール設定!$A$4:$C$375,3,FALSE))</f>
        <v/>
      </c>
    </row>
    <row r="7" spans="1:168" s="64" customFormat="1" ht="51" customHeight="1">
      <c r="A7" s="57">
        <f>M6+1</f>
        <v>43478</v>
      </c>
      <c r="B7" s="62" t="str">
        <f>IF(VLOOKUP(A7,スケジュール設定!$A$4:$C$375,3,FALSE)=0,"",VLOOKUP(A7,スケジュール設定!$A$4:$C$375,3,FALSE))</f>
        <v/>
      </c>
      <c r="C7" s="57">
        <f>A7+1</f>
        <v>43479</v>
      </c>
      <c r="D7" s="62" t="str">
        <f>IF(VLOOKUP(C7,スケジュール設定!$A$4:$C$375,3,FALSE)=0,"",VLOOKUP(C7,スケジュール設定!$A$4:$C$375,3,FALSE))</f>
        <v>成人の日</v>
      </c>
      <c r="E7" s="57">
        <f>C7+1</f>
        <v>43480</v>
      </c>
      <c r="F7" s="62" t="str">
        <f>IF(VLOOKUP(E7,スケジュール設定!$A$4:$C$375,3,FALSE)=0,"",VLOOKUP(E7,スケジュール設定!$A$4:$C$375,3,FALSE))</f>
        <v/>
      </c>
      <c r="G7" s="57">
        <f>E7+1</f>
        <v>43481</v>
      </c>
      <c r="H7" s="62" t="str">
        <f>IF(VLOOKUP(G7,スケジュール設定!$A$4:$C$375,3,FALSE)=0,"",VLOOKUP(G7,スケジュール設定!$A$4:$C$375,3,FALSE))</f>
        <v/>
      </c>
      <c r="I7" s="57">
        <f>G7+1</f>
        <v>43482</v>
      </c>
      <c r="J7" s="62" t="str">
        <f>IF(VLOOKUP(I7,スケジュール設定!$A$4:$C$375,3,FALSE)=0,"",VLOOKUP(I7,スケジュール設定!$A$4:$C$375,3,FALSE))</f>
        <v/>
      </c>
      <c r="K7" s="57">
        <f>I7+1</f>
        <v>43483</v>
      </c>
      <c r="L7" s="62" t="str">
        <f>IF(VLOOKUP(K7,スケジュール設定!$A$4:$C$375,3,FALSE)=0,"",VLOOKUP(K7,スケジュール設定!$A$4:$C$375,3,FALSE))</f>
        <v/>
      </c>
      <c r="M7" s="59">
        <f>K7+1</f>
        <v>43484</v>
      </c>
      <c r="N7" s="62" t="str">
        <f>IF(VLOOKUP(M7,スケジュール設定!$A$4:$C$375,3,FALSE)=0,"",VLOOKUP(M7,スケジュール設定!$A$4:$C$375,3,FALSE))</f>
        <v/>
      </c>
      <c r="O7" s="57">
        <f>AA6+1</f>
        <v>43506</v>
      </c>
      <c r="P7" s="62" t="str">
        <f>IF(VLOOKUP(O7,スケジュール設定!$A$4:$C$375,3,FALSE)=0,"",VLOOKUP(O7,スケジュール設定!$A$4:$C$375,3,FALSE))</f>
        <v/>
      </c>
      <c r="Q7" s="57">
        <f>O7+1</f>
        <v>43507</v>
      </c>
      <c r="R7" s="62" t="str">
        <f>IF(VLOOKUP(Q7,スケジュール設定!$A$4:$C$375,3,FALSE)=0,"",VLOOKUP(Q7,スケジュール設定!$A$4:$C$375,3,FALSE))</f>
        <v>建国記念の日</v>
      </c>
      <c r="S7" s="57">
        <f>Q7+1</f>
        <v>43508</v>
      </c>
      <c r="T7" s="62" t="str">
        <f>IF(VLOOKUP(S7,スケジュール設定!$A$4:$C$375,3,FALSE)=0,"",VLOOKUP(S7,スケジュール設定!$A$4:$C$375,3,FALSE))</f>
        <v/>
      </c>
      <c r="U7" s="57">
        <f>S7+1</f>
        <v>43509</v>
      </c>
      <c r="V7" s="62" t="str">
        <f>IF(VLOOKUP(U7,スケジュール設定!$A$4:$C$375,3,FALSE)=0,"",VLOOKUP(U7,スケジュール設定!$A$4:$C$375,3,FALSE))</f>
        <v/>
      </c>
      <c r="W7" s="57">
        <f>U7+1</f>
        <v>43510</v>
      </c>
      <c r="X7" s="62" t="str">
        <f>IF(VLOOKUP(W7,スケジュール設定!$A$4:$C$375,3,FALSE)=0,"",VLOOKUP(W7,スケジュール設定!$A$4:$C$375,3,FALSE))</f>
        <v/>
      </c>
      <c r="Y7" s="57">
        <f>W7+1</f>
        <v>43511</v>
      </c>
      <c r="Z7" s="62" t="str">
        <f>IF(VLOOKUP(Y7,スケジュール設定!$A$4:$C$375,3,FALSE)=0,"",VLOOKUP(Y7,スケジュール設定!$A$4:$C$375,3,FALSE))</f>
        <v/>
      </c>
      <c r="AA7" s="59">
        <f>Y7+1</f>
        <v>43512</v>
      </c>
      <c r="AB7" s="62" t="str">
        <f>IF(VLOOKUP(AA7,スケジュール設定!$A$4:$C$375,3,FALSE)=0,"",VLOOKUP(AA7,スケジュール設定!$A$4:$C$375,3,FALSE))</f>
        <v/>
      </c>
      <c r="AC7" s="57">
        <f>AO6+1</f>
        <v>43534</v>
      </c>
      <c r="AD7" s="62" t="str">
        <f>IF(VLOOKUP(AC7,スケジュール設定!$A$4:$C$375,3,FALSE)=0,"",VLOOKUP(AC7,スケジュール設定!$A$4:$C$375,3,FALSE))</f>
        <v/>
      </c>
      <c r="AE7" s="57">
        <f>AC7+1</f>
        <v>43535</v>
      </c>
      <c r="AF7" s="62" t="str">
        <f>IF(VLOOKUP(AE7,スケジュール設定!$A$4:$C$375,3,FALSE)=0,"",VLOOKUP(AE7,スケジュール設定!$A$4:$C$375,3,FALSE))</f>
        <v/>
      </c>
      <c r="AG7" s="57">
        <f>AE7+1</f>
        <v>43536</v>
      </c>
      <c r="AH7" s="62" t="str">
        <f>IF(VLOOKUP(AG7,スケジュール設定!$A$4:$C$375,3,FALSE)=0,"",VLOOKUP(AG7,スケジュール設定!$A$4:$C$375,3,FALSE))</f>
        <v/>
      </c>
      <c r="AI7" s="57">
        <f>AG7+1</f>
        <v>43537</v>
      </c>
      <c r="AJ7" s="62" t="str">
        <f>IF(VLOOKUP(AI7,スケジュール設定!$A$4:$C$375,3,FALSE)=0,"",VLOOKUP(AI7,スケジュール設定!$A$4:$C$375,3,FALSE))</f>
        <v/>
      </c>
      <c r="AK7" s="57">
        <f>AI7+1</f>
        <v>43538</v>
      </c>
      <c r="AL7" s="62" t="str">
        <f>IF(VLOOKUP(AK7,スケジュール設定!$A$4:$C$375,3,FALSE)=0,"",VLOOKUP(AK7,スケジュール設定!$A$4:$C$375,3,FALSE))</f>
        <v/>
      </c>
      <c r="AM7" s="57">
        <f>AK7+1</f>
        <v>43539</v>
      </c>
      <c r="AN7" s="62" t="str">
        <f>IF(VLOOKUP(AM7,スケジュール設定!$A$4:$C$375,3,FALSE)=0,"",VLOOKUP(AM7,スケジュール設定!$A$4:$C$375,3,FALSE))</f>
        <v/>
      </c>
      <c r="AO7" s="59">
        <f>AM7+1</f>
        <v>43540</v>
      </c>
      <c r="AP7" s="62" t="str">
        <f>IF(VLOOKUP(AO7,スケジュール設定!$A$4:$C$375,3,FALSE)=0,"",VLOOKUP(AO7,スケジュール設定!$A$4:$C$375,3,FALSE))</f>
        <v/>
      </c>
      <c r="AQ7" s="57">
        <f>BC6+1</f>
        <v>43569</v>
      </c>
      <c r="AR7" s="62" t="str">
        <f>IF(VLOOKUP(AQ7,スケジュール設定!$A$4:$C$375,3,FALSE)=0,"",VLOOKUP(AQ7,スケジュール設定!$A$4:$C$375,3,FALSE))</f>
        <v/>
      </c>
      <c r="AS7" s="57">
        <f>AQ7+1</f>
        <v>43570</v>
      </c>
      <c r="AT7" s="62" t="str">
        <f>IF(VLOOKUP(AS7,スケジュール設定!$A$4:$C$375,3,FALSE)=0,"",VLOOKUP(AS7,スケジュール設定!$A$4:$C$375,3,FALSE))</f>
        <v/>
      </c>
      <c r="AU7" s="57">
        <f>AS7+1</f>
        <v>43571</v>
      </c>
      <c r="AV7" s="62" t="str">
        <f>IF(VLOOKUP(AU7,スケジュール設定!$A$4:$C$375,3,FALSE)=0,"",VLOOKUP(AU7,スケジュール設定!$A$4:$C$375,3,FALSE))</f>
        <v/>
      </c>
      <c r="AW7" s="57">
        <f>AU7+1</f>
        <v>43572</v>
      </c>
      <c r="AX7" s="62" t="str">
        <f>IF(VLOOKUP(AW7,スケジュール設定!$A$4:$C$375,3,FALSE)=0,"",VLOOKUP(AW7,スケジュール設定!$A$4:$C$375,3,FALSE))</f>
        <v/>
      </c>
      <c r="AY7" s="57">
        <f>AW7+1</f>
        <v>43573</v>
      </c>
      <c r="AZ7" s="62" t="str">
        <f>IF(VLOOKUP(AY7,スケジュール設定!$A$4:$C$375,3,FALSE)=0,"",VLOOKUP(AY7,スケジュール設定!$A$4:$C$375,3,FALSE))</f>
        <v/>
      </c>
      <c r="BA7" s="57">
        <f>AY7+1</f>
        <v>43574</v>
      </c>
      <c r="BB7" s="62" t="str">
        <f>IF(VLOOKUP(BA7,スケジュール設定!$A$4:$C$375,3,FALSE)=0,"",VLOOKUP(BA7,スケジュール設定!$A$4:$C$375,3,FALSE))</f>
        <v/>
      </c>
      <c r="BC7" s="59">
        <f>BA7+1</f>
        <v>43575</v>
      </c>
      <c r="BD7" s="62" t="str">
        <f>IF(VLOOKUP(BC7,スケジュール設定!$A$4:$C$375,3,FALSE)=0,"",VLOOKUP(BC7,スケジュール設定!$A$4:$C$375,3,FALSE))</f>
        <v/>
      </c>
      <c r="BE7" s="57">
        <f>BQ6+1</f>
        <v>43597</v>
      </c>
      <c r="BF7" s="62" t="str">
        <f>IF(VLOOKUP(BE7,スケジュール設定!$A$4:$C$375,3,FALSE)=0,"",VLOOKUP(BE7,スケジュール設定!$A$4:$C$375,3,FALSE))</f>
        <v/>
      </c>
      <c r="BG7" s="57">
        <f>BE7+1</f>
        <v>43598</v>
      </c>
      <c r="BH7" s="62" t="str">
        <f>IF(VLOOKUP(BG7,スケジュール設定!$A$4:$C$375,3,FALSE)=0,"",VLOOKUP(BG7,スケジュール設定!$A$4:$C$375,3,FALSE))</f>
        <v/>
      </c>
      <c r="BI7" s="57">
        <f>BG7+1</f>
        <v>43599</v>
      </c>
      <c r="BJ7" s="62" t="str">
        <f>IF(VLOOKUP(BI7,スケジュール設定!$A$4:$C$375,3,FALSE)=0,"",VLOOKUP(BI7,スケジュール設定!$A$4:$C$375,3,FALSE))</f>
        <v/>
      </c>
      <c r="BK7" s="57">
        <f>BI7+1</f>
        <v>43600</v>
      </c>
      <c r="BL7" s="62" t="str">
        <f>IF(VLOOKUP(BK7,スケジュール設定!$A$4:$C$375,3,FALSE)=0,"",VLOOKUP(BK7,スケジュール設定!$A$4:$C$375,3,FALSE))</f>
        <v/>
      </c>
      <c r="BM7" s="57">
        <f>BK7+1</f>
        <v>43601</v>
      </c>
      <c r="BN7" s="62" t="str">
        <f>IF(VLOOKUP(BM7,スケジュール設定!$A$4:$C$375,3,FALSE)=0,"",VLOOKUP(BM7,スケジュール設定!$A$4:$C$375,3,FALSE))</f>
        <v/>
      </c>
      <c r="BO7" s="57">
        <f>BM7+1</f>
        <v>43602</v>
      </c>
      <c r="BP7" s="62" t="str">
        <f>IF(VLOOKUP(BO7,スケジュール設定!$A$4:$C$375,3,FALSE)=0,"",VLOOKUP(BO7,スケジュール設定!$A$4:$C$375,3,FALSE))</f>
        <v/>
      </c>
      <c r="BQ7" s="59">
        <f>BO7+1</f>
        <v>43603</v>
      </c>
      <c r="BR7" s="62" t="str">
        <f>IF(VLOOKUP(BQ7,スケジュール設定!$A$4:$C$375,3,FALSE)=0,"",VLOOKUP(BQ7,スケジュール設定!$A$4:$C$375,3,FALSE))</f>
        <v/>
      </c>
      <c r="BS7" s="57">
        <f>CE6+1</f>
        <v>43625</v>
      </c>
      <c r="BT7" s="62" t="str">
        <f>IF(VLOOKUP(BS7,スケジュール設定!$A$4:$C$375,3,FALSE)=0,"",VLOOKUP(BS7,スケジュール設定!$A$4:$C$375,3,FALSE))</f>
        <v/>
      </c>
      <c r="BU7" s="57">
        <f>BS7+1</f>
        <v>43626</v>
      </c>
      <c r="BV7" s="62" t="str">
        <f>IF(VLOOKUP(BU7,スケジュール設定!$A$4:$C$375,3,FALSE)=0,"",VLOOKUP(BU7,スケジュール設定!$A$4:$C$375,3,FALSE))</f>
        <v/>
      </c>
      <c r="BW7" s="57">
        <f>BU7+1</f>
        <v>43627</v>
      </c>
      <c r="BX7" s="62" t="str">
        <f>IF(VLOOKUP(BW7,スケジュール設定!$A$4:$C$375,3,FALSE)=0,"",VLOOKUP(BW7,スケジュール設定!$A$4:$C$375,3,FALSE))</f>
        <v/>
      </c>
      <c r="BY7" s="57">
        <f>BW7+1</f>
        <v>43628</v>
      </c>
      <c r="BZ7" s="62" t="str">
        <f>IF(VLOOKUP(BY7,スケジュール設定!$A$4:$C$375,3,FALSE)=0,"",VLOOKUP(BY7,スケジュール設定!$A$4:$C$375,3,FALSE))</f>
        <v/>
      </c>
      <c r="CA7" s="57">
        <f>BY7+1</f>
        <v>43629</v>
      </c>
      <c r="CB7" s="62" t="str">
        <f>IF(VLOOKUP(CA7,スケジュール設定!$A$4:$C$375,3,FALSE)=0,"",VLOOKUP(CA7,スケジュール設定!$A$4:$C$375,3,FALSE))</f>
        <v/>
      </c>
      <c r="CC7" s="57">
        <f>CA7+1</f>
        <v>43630</v>
      </c>
      <c r="CD7" s="62" t="str">
        <f>IF(VLOOKUP(CC7,スケジュール設定!$A$4:$C$375,3,FALSE)=0,"",VLOOKUP(CC7,スケジュール設定!$A$4:$C$375,3,FALSE))</f>
        <v/>
      </c>
      <c r="CE7" s="59">
        <f>CC7+1</f>
        <v>43631</v>
      </c>
      <c r="CF7" s="62" t="str">
        <f>IF(VLOOKUP(CE7,スケジュール設定!$A$4:$C$375,3,FALSE)=0,"",VLOOKUP(CE7,スケジュール設定!$A$4:$C$375,3,FALSE))</f>
        <v/>
      </c>
      <c r="CG7" s="57">
        <f>CS6+1</f>
        <v>43660</v>
      </c>
      <c r="CH7" s="62" t="str">
        <f>IF(VLOOKUP(CG7,スケジュール設定!$A$4:$C$375,3,FALSE)=0,"",VLOOKUP(CG7,スケジュール設定!$A$4:$C$375,3,FALSE))</f>
        <v/>
      </c>
      <c r="CI7" s="57">
        <f>CG7+1</f>
        <v>43661</v>
      </c>
      <c r="CJ7" s="62" t="str">
        <f>IF(VLOOKUP(CI7,スケジュール設定!$A$4:$C$375,3,FALSE)=0,"",VLOOKUP(CI7,スケジュール設定!$A$4:$C$375,3,FALSE))</f>
        <v>海の日</v>
      </c>
      <c r="CK7" s="57">
        <f>CI7+1</f>
        <v>43662</v>
      </c>
      <c r="CL7" s="62" t="str">
        <f>IF(VLOOKUP(CK7,スケジュール設定!$A$4:$C$375,3,FALSE)=0,"",VLOOKUP(CK7,スケジュール設定!$A$4:$C$375,3,FALSE))</f>
        <v/>
      </c>
      <c r="CM7" s="57">
        <f>CK7+1</f>
        <v>43663</v>
      </c>
      <c r="CN7" s="62" t="str">
        <f>IF(VLOOKUP(CM7,スケジュール設定!$A$4:$C$375,3,FALSE)=0,"",VLOOKUP(CM7,スケジュール設定!$A$4:$C$375,3,FALSE))</f>
        <v/>
      </c>
      <c r="CO7" s="57">
        <f>CM7+1</f>
        <v>43664</v>
      </c>
      <c r="CP7" s="62" t="str">
        <f>IF(VLOOKUP(CO7,スケジュール設定!$A$4:$C$375,3,FALSE)=0,"",VLOOKUP(CO7,スケジュール設定!$A$4:$C$375,3,FALSE))</f>
        <v/>
      </c>
      <c r="CQ7" s="57">
        <f>CO7+1</f>
        <v>43665</v>
      </c>
      <c r="CR7" s="62" t="str">
        <f>IF(VLOOKUP(CQ7,スケジュール設定!$A$4:$C$375,3,FALSE)=0,"",VLOOKUP(CQ7,スケジュール設定!$A$4:$C$375,3,FALSE))</f>
        <v/>
      </c>
      <c r="CS7" s="59">
        <f>CQ7+1</f>
        <v>43666</v>
      </c>
      <c r="CT7" s="62" t="str">
        <f>IF(VLOOKUP(CS7,スケジュール設定!$A$4:$C$375,3,FALSE)=0,"",VLOOKUP(CS7,スケジュール設定!$A$4:$C$375,3,FALSE))</f>
        <v/>
      </c>
      <c r="CU7" s="57">
        <f>DG6+1</f>
        <v>43688</v>
      </c>
      <c r="CV7" s="62" t="str">
        <f>IF(VLOOKUP(CU7,スケジュール設定!$A$4:$C$375,3,FALSE)=0,"",VLOOKUP(CU7,スケジュール設定!$A$4:$C$375,3,FALSE))</f>
        <v>山の日</v>
      </c>
      <c r="CW7" s="57">
        <f>CU7+1</f>
        <v>43689</v>
      </c>
      <c r="CX7" s="62" t="str">
        <f>IF(VLOOKUP(CW7,スケジュール設定!$A$4:$C$375,3,FALSE)=0,"",VLOOKUP(CW7,スケジュール設定!$A$4:$C$375,3,FALSE))</f>
        <v>振替休日</v>
      </c>
      <c r="CY7" s="57">
        <f>CW7+1</f>
        <v>43690</v>
      </c>
      <c r="CZ7" s="62" t="str">
        <f>IF(VLOOKUP(CY7,スケジュール設定!$A$4:$C$375,3,FALSE)=0,"",VLOOKUP(CY7,スケジュール設定!$A$4:$C$375,3,FALSE))</f>
        <v/>
      </c>
      <c r="DA7" s="57">
        <f>CY7+1</f>
        <v>43691</v>
      </c>
      <c r="DB7" s="62" t="str">
        <f>IF(VLOOKUP(DA7,スケジュール設定!$A$4:$C$375,3,FALSE)=0,"",VLOOKUP(DA7,スケジュール設定!$A$4:$C$375,3,FALSE))</f>
        <v/>
      </c>
      <c r="DC7" s="57">
        <f>DA7+1</f>
        <v>43692</v>
      </c>
      <c r="DD7" s="62" t="str">
        <f>IF(VLOOKUP(DC7,スケジュール設定!$A$4:$C$375,3,FALSE)=0,"",VLOOKUP(DC7,スケジュール設定!$A$4:$C$375,3,FALSE))</f>
        <v/>
      </c>
      <c r="DE7" s="57">
        <f>DC7+1</f>
        <v>43693</v>
      </c>
      <c r="DF7" s="62" t="str">
        <f>IF(VLOOKUP(DE7,スケジュール設定!$A$4:$C$375,3,FALSE)=0,"",VLOOKUP(DE7,スケジュール設定!$A$4:$C$375,3,FALSE))</f>
        <v/>
      </c>
      <c r="DG7" s="59">
        <f>DE7+1</f>
        <v>43694</v>
      </c>
      <c r="DH7" s="62" t="str">
        <f>IF(VLOOKUP(DG7,スケジュール設定!$A$4:$C$375,3,FALSE)=0,"",VLOOKUP(DG7,スケジュール設定!$A$4:$C$375,3,FALSE))</f>
        <v/>
      </c>
      <c r="DI7" s="57">
        <f>DU6+1</f>
        <v>43723</v>
      </c>
      <c r="DJ7" s="62" t="str">
        <f>IF(VLOOKUP(DI7,スケジュール設定!$A$4:$C$375,3,FALSE)=0,"",VLOOKUP(DI7,スケジュール設定!$A$4:$C$375,3,FALSE))</f>
        <v/>
      </c>
      <c r="DK7" s="57">
        <f>DI7+1</f>
        <v>43724</v>
      </c>
      <c r="DL7" s="62" t="str">
        <f>IF(VLOOKUP(DK7,スケジュール設定!$A$4:$C$375,3,FALSE)=0,"",VLOOKUP(DK7,スケジュール設定!$A$4:$C$375,3,FALSE))</f>
        <v>敬老の日</v>
      </c>
      <c r="DM7" s="57">
        <f>DK7+1</f>
        <v>43725</v>
      </c>
      <c r="DN7" s="62" t="str">
        <f>IF(VLOOKUP(DM7,スケジュール設定!$A$4:$C$375,3,FALSE)=0,"",VLOOKUP(DM7,スケジュール設定!$A$4:$C$375,3,FALSE))</f>
        <v/>
      </c>
      <c r="DO7" s="57">
        <f>DM7+1</f>
        <v>43726</v>
      </c>
      <c r="DP7" s="62" t="str">
        <f>IF(VLOOKUP(DO7,スケジュール設定!$A$4:$C$375,3,FALSE)=0,"",VLOOKUP(DO7,スケジュール設定!$A$4:$C$375,3,FALSE))</f>
        <v/>
      </c>
      <c r="DQ7" s="57">
        <f>DO7+1</f>
        <v>43727</v>
      </c>
      <c r="DR7" s="62" t="str">
        <f>IF(VLOOKUP(DQ7,スケジュール設定!$A$4:$C$375,3,FALSE)=0,"",VLOOKUP(DQ7,スケジュール設定!$A$4:$C$375,3,FALSE))</f>
        <v/>
      </c>
      <c r="DS7" s="57">
        <f>DQ7+1</f>
        <v>43728</v>
      </c>
      <c r="DT7" s="62" t="str">
        <f>IF(VLOOKUP(DS7,スケジュール設定!$A$4:$C$375,3,FALSE)=0,"",VLOOKUP(DS7,スケジュール設定!$A$4:$C$375,3,FALSE))</f>
        <v/>
      </c>
      <c r="DU7" s="59">
        <f>DS7+1</f>
        <v>43729</v>
      </c>
      <c r="DV7" s="62" t="str">
        <f>IF(VLOOKUP(DU7,スケジュール設定!$A$4:$C$375,3,FALSE)=0,"",VLOOKUP(DU7,スケジュール設定!$A$4:$C$375,3,FALSE))</f>
        <v/>
      </c>
      <c r="DW7" s="57">
        <f>EI6+1</f>
        <v>43751</v>
      </c>
      <c r="DX7" s="62" t="str">
        <f>IF(VLOOKUP(DW7,スケジュール設定!$A$4:$C$375,3,FALSE)=0,"",VLOOKUP(DW7,スケジュール設定!$A$4:$C$375,3,FALSE))</f>
        <v/>
      </c>
      <c r="DY7" s="57">
        <f>DW7+1</f>
        <v>43752</v>
      </c>
      <c r="DZ7" s="62" t="str">
        <f>IF(VLOOKUP(DY7,スケジュール設定!$A$4:$C$375,3,FALSE)=0,"",VLOOKUP(DY7,スケジュール設定!$A$4:$C$375,3,FALSE))</f>
        <v>体育の日</v>
      </c>
      <c r="EA7" s="57">
        <f>DY7+1</f>
        <v>43753</v>
      </c>
      <c r="EB7" s="62" t="str">
        <f>IF(VLOOKUP(EA7,スケジュール設定!$A$4:$C$375,3,FALSE)=0,"",VLOOKUP(EA7,スケジュール設定!$A$4:$C$375,3,FALSE))</f>
        <v/>
      </c>
      <c r="EC7" s="57">
        <f>EA7+1</f>
        <v>43754</v>
      </c>
      <c r="ED7" s="62" t="str">
        <f>IF(VLOOKUP(EC7,スケジュール設定!$A$4:$C$375,3,FALSE)=0,"",VLOOKUP(EC7,スケジュール設定!$A$4:$C$375,3,FALSE))</f>
        <v/>
      </c>
      <c r="EE7" s="57">
        <f>EC7+1</f>
        <v>43755</v>
      </c>
      <c r="EF7" s="62" t="str">
        <f>IF(VLOOKUP(EE7,スケジュール設定!$A$4:$C$375,3,FALSE)=0,"",VLOOKUP(EE7,スケジュール設定!$A$4:$C$375,3,FALSE))</f>
        <v/>
      </c>
      <c r="EG7" s="57">
        <f>EE7+1</f>
        <v>43756</v>
      </c>
      <c r="EH7" s="62" t="str">
        <f>IF(VLOOKUP(EG7,スケジュール設定!$A$4:$C$375,3,FALSE)=0,"",VLOOKUP(EG7,スケジュール設定!$A$4:$C$375,3,FALSE))</f>
        <v/>
      </c>
      <c r="EI7" s="59">
        <f>EG7+1</f>
        <v>43757</v>
      </c>
      <c r="EJ7" s="62" t="str">
        <f>IF(VLOOKUP(EI7,スケジュール設定!$A$4:$C$375,3,FALSE)=0,"",VLOOKUP(EI7,スケジュール設定!$A$4:$C$375,3,FALSE))</f>
        <v/>
      </c>
      <c r="EK7" s="57">
        <f>EW6+1</f>
        <v>43779</v>
      </c>
      <c r="EL7" s="62" t="str">
        <f>IF(VLOOKUP(EK7,スケジュール設定!$A$4:$C$375,3,FALSE)=0,"",VLOOKUP(EK7,スケジュール設定!$A$4:$C$375,3,FALSE))</f>
        <v/>
      </c>
      <c r="EM7" s="57">
        <f>EK7+1</f>
        <v>43780</v>
      </c>
      <c r="EN7" s="62" t="str">
        <f>IF(VLOOKUP(EM7,スケジュール設定!$A$4:$C$375,3,FALSE)=0,"",VLOOKUP(EM7,スケジュール設定!$A$4:$C$375,3,FALSE))</f>
        <v/>
      </c>
      <c r="EO7" s="57">
        <f>EM7+1</f>
        <v>43781</v>
      </c>
      <c r="EP7" s="62" t="str">
        <f>IF(VLOOKUP(EO7,スケジュール設定!$A$4:$C$375,3,FALSE)=0,"",VLOOKUP(EO7,スケジュール設定!$A$4:$C$375,3,FALSE))</f>
        <v/>
      </c>
      <c r="EQ7" s="57">
        <f>EO7+1</f>
        <v>43782</v>
      </c>
      <c r="ER7" s="62" t="str">
        <f>IF(VLOOKUP(EQ7,スケジュール設定!$A$4:$C$375,3,FALSE)=0,"",VLOOKUP(EQ7,スケジュール設定!$A$4:$C$375,3,FALSE))</f>
        <v/>
      </c>
      <c r="ES7" s="57">
        <f>EQ7+1</f>
        <v>43783</v>
      </c>
      <c r="ET7" s="62" t="str">
        <f>IF(VLOOKUP(ES7,スケジュール設定!$A$4:$C$375,3,FALSE)=0,"",VLOOKUP(ES7,スケジュール設定!$A$4:$C$375,3,FALSE))</f>
        <v/>
      </c>
      <c r="EU7" s="57">
        <f>ES7+1</f>
        <v>43784</v>
      </c>
      <c r="EV7" s="62" t="str">
        <f>IF(VLOOKUP(EU7,スケジュール設定!$A$4:$C$375,3,FALSE)=0,"",VLOOKUP(EU7,スケジュール設定!$A$4:$C$375,3,FALSE))</f>
        <v/>
      </c>
      <c r="EW7" s="59">
        <f>EU7+1</f>
        <v>43785</v>
      </c>
      <c r="EX7" s="62" t="str">
        <f>IF(VLOOKUP(EW7,スケジュール設定!$A$4:$C$375,3,FALSE)=0,"",VLOOKUP(EW7,スケジュール設定!$A$4:$C$375,3,FALSE))</f>
        <v/>
      </c>
      <c r="EY7" s="57">
        <f>FK6+1</f>
        <v>43814</v>
      </c>
      <c r="EZ7" s="62" t="str">
        <f>IF(VLOOKUP(EY7,スケジュール設定!$A$4:$C$375,3,FALSE)=0,"",VLOOKUP(EY7,スケジュール設定!$A$4:$C$375,3,FALSE))</f>
        <v/>
      </c>
      <c r="FA7" s="57">
        <f>EY7+1</f>
        <v>43815</v>
      </c>
      <c r="FB7" s="62" t="str">
        <f>IF(VLOOKUP(FA7,スケジュール設定!$A$4:$C$375,3,FALSE)=0,"",VLOOKUP(FA7,スケジュール設定!$A$4:$C$375,3,FALSE))</f>
        <v/>
      </c>
      <c r="FC7" s="57">
        <f>FA7+1</f>
        <v>43816</v>
      </c>
      <c r="FD7" s="62" t="str">
        <f>IF(VLOOKUP(FC7,スケジュール設定!$A$4:$C$375,3,FALSE)=0,"",VLOOKUP(FC7,スケジュール設定!$A$4:$C$375,3,FALSE))</f>
        <v/>
      </c>
      <c r="FE7" s="57">
        <f>FC7+1</f>
        <v>43817</v>
      </c>
      <c r="FF7" s="62" t="str">
        <f>IF(VLOOKUP(FE7,スケジュール設定!$A$4:$C$375,3,FALSE)=0,"",VLOOKUP(FE7,スケジュール設定!$A$4:$C$375,3,FALSE))</f>
        <v/>
      </c>
      <c r="FG7" s="57">
        <f>FE7+1</f>
        <v>43818</v>
      </c>
      <c r="FH7" s="62" t="str">
        <f>IF(VLOOKUP(FG7,スケジュール設定!$A$4:$C$375,3,FALSE)=0,"",VLOOKUP(FG7,スケジュール設定!$A$4:$C$375,3,FALSE))</f>
        <v/>
      </c>
      <c r="FI7" s="57">
        <f>FG7+1</f>
        <v>43819</v>
      </c>
      <c r="FJ7" s="62" t="str">
        <f>IF(VLOOKUP(FI7,スケジュール設定!$A$4:$C$375,3,FALSE)=0,"",VLOOKUP(FI7,スケジュール設定!$A$4:$C$375,3,FALSE))</f>
        <v/>
      </c>
      <c r="FK7" s="59">
        <f>FI7+1</f>
        <v>43820</v>
      </c>
      <c r="FL7" s="62" t="str">
        <f>IF(VLOOKUP(FK7,スケジュール設定!$A$4:$C$375,3,FALSE)=0,"",VLOOKUP(FK7,スケジュール設定!$A$4:$C$375,3,FALSE))</f>
        <v/>
      </c>
    </row>
    <row r="8" spans="1:168" s="64" customFormat="1" ht="51" customHeight="1">
      <c r="A8" s="61">
        <f>IF(MONTH(M7+1)=A4,M7+1,"")</f>
        <v>43485</v>
      </c>
      <c r="B8" s="62" t="str">
        <f>IF(VLOOKUP(A8,スケジュール設定!$A$4:$C$375,3,FALSE)=0,"",VLOOKUP(A8,スケジュール設定!$A$4:$C$375,3,FALSE))</f>
        <v/>
      </c>
      <c r="C8" s="61">
        <f>IF(MONTH(A8+1)=A4,A8+1,"")</f>
        <v>43486</v>
      </c>
      <c r="D8" s="62" t="str">
        <f>IF(VLOOKUP(C8,スケジュール設定!$A$4:$C$375,3,FALSE)=0,"",VLOOKUP(C8,スケジュール設定!$A$4:$C$375,3,FALSE))</f>
        <v/>
      </c>
      <c r="E8" s="61">
        <f>IF(MONTH(C8+1)=A4,C8+1,"")</f>
        <v>43487</v>
      </c>
      <c r="F8" s="62" t="str">
        <f>IF(VLOOKUP(E8,スケジュール設定!$A$4:$C$375,3,FALSE)=0,"",VLOOKUP(E8,スケジュール設定!$A$4:$C$375,3,FALSE))</f>
        <v/>
      </c>
      <c r="G8" s="61">
        <f>IF(MONTH(E8+1)=A4,E8+1,"")</f>
        <v>43488</v>
      </c>
      <c r="H8" s="62" t="str">
        <f>IF(VLOOKUP(G8,スケジュール設定!$A$4:$C$375,3,FALSE)=0,"",VLOOKUP(G8,スケジュール設定!$A$4:$C$375,3,FALSE))</f>
        <v/>
      </c>
      <c r="I8" s="61">
        <f>IF(MONTH(G8+1)=A4,G8+1,"")</f>
        <v>43489</v>
      </c>
      <c r="J8" s="62" t="str">
        <f>IF(VLOOKUP(I8,スケジュール設定!$A$4:$C$375,3,FALSE)=0,"",VLOOKUP(I8,スケジュール設定!$A$4:$C$375,3,FALSE))</f>
        <v/>
      </c>
      <c r="K8" s="61">
        <f>IF(MONTH(I8+1)=A4,I8+1,"")</f>
        <v>43490</v>
      </c>
      <c r="L8" s="62" t="str">
        <f>IF(VLOOKUP(K8,スケジュール設定!$A$4:$C$375,3,FALSE)=0,"",VLOOKUP(K8,スケジュール設定!$A$4:$C$375,3,FALSE))</f>
        <v/>
      </c>
      <c r="M8" s="63">
        <f>IF(MONTH(K8+1)=A4,K8+1,"")</f>
        <v>43491</v>
      </c>
      <c r="N8" s="62" t="str">
        <f>IF(VLOOKUP(M8,スケジュール設定!$A$4:$C$375,3,FALSE)=0,"",VLOOKUP(M8,スケジュール設定!$A$4:$C$375,3,FALSE))</f>
        <v/>
      </c>
      <c r="O8" s="61">
        <f>IF(MONTH(AA7+1)=O4,AA7+1,"")</f>
        <v>43513</v>
      </c>
      <c r="P8" s="62" t="str">
        <f>IF(VLOOKUP(O8,スケジュール設定!$A$4:$C$375,3,FALSE)=0,"",VLOOKUP(O8,スケジュール設定!$A$4:$C$375,3,FALSE))</f>
        <v/>
      </c>
      <c r="Q8" s="61">
        <f>IF(MONTH(O8+1)=O4,O8+1,"")</f>
        <v>43514</v>
      </c>
      <c r="R8" s="62" t="str">
        <f>IF(VLOOKUP(Q8,スケジュール設定!$A$4:$C$375,3,FALSE)=0,"",VLOOKUP(Q8,スケジュール設定!$A$4:$C$375,3,FALSE))</f>
        <v/>
      </c>
      <c r="S8" s="61">
        <f>IF(MONTH(Q8+1)=O4,Q8+1,"")</f>
        <v>43515</v>
      </c>
      <c r="T8" s="62" t="str">
        <f>IF(VLOOKUP(S8,スケジュール設定!$A$4:$C$375,3,FALSE)=0,"",VLOOKUP(S8,スケジュール設定!$A$4:$C$375,3,FALSE))</f>
        <v/>
      </c>
      <c r="U8" s="61">
        <f>IF(MONTH(S8+1)=O4,S8+1,"")</f>
        <v>43516</v>
      </c>
      <c r="V8" s="62" t="str">
        <f>IF(VLOOKUP(U8,スケジュール設定!$A$4:$C$375,3,FALSE)=0,"",VLOOKUP(U8,スケジュール設定!$A$4:$C$375,3,FALSE))</f>
        <v/>
      </c>
      <c r="W8" s="61">
        <f>IF(MONTH(U8+1)=O4,U8+1,"")</f>
        <v>43517</v>
      </c>
      <c r="X8" s="62" t="str">
        <f>IF(VLOOKUP(W8,スケジュール設定!$A$4:$C$375,3,FALSE)=0,"",VLOOKUP(W8,スケジュール設定!$A$4:$C$375,3,FALSE))</f>
        <v/>
      </c>
      <c r="Y8" s="61">
        <f>IF(MONTH(W8+1)=O4,W8+1,"")</f>
        <v>43518</v>
      </c>
      <c r="Z8" s="62" t="str">
        <f>IF(VLOOKUP(Y8,スケジュール設定!$A$4:$C$375,3,FALSE)=0,"",VLOOKUP(Y8,スケジュール設定!$A$4:$C$375,3,FALSE))</f>
        <v/>
      </c>
      <c r="AA8" s="63">
        <f>IF(MONTH(Y8+1)=O4,Y8+1,"")</f>
        <v>43519</v>
      </c>
      <c r="AB8" s="62" t="str">
        <f>IF(VLOOKUP(AA8,スケジュール設定!$A$4:$C$375,3,FALSE)=0,"",VLOOKUP(AA8,スケジュール設定!$A$4:$C$375,3,FALSE))</f>
        <v/>
      </c>
      <c r="AC8" s="61">
        <f>IF(MONTH(AO7+1)=AC4,AO7+1,"")</f>
        <v>43541</v>
      </c>
      <c r="AD8" s="62" t="str">
        <f>IF(VLOOKUP(AC8,スケジュール設定!$A$4:$C$375,3,FALSE)=0,"",VLOOKUP(AC8,スケジュール設定!$A$4:$C$375,3,FALSE))</f>
        <v/>
      </c>
      <c r="AE8" s="61">
        <f>IF(MONTH(AC8+1)=AC4,AC8+1,"")</f>
        <v>43542</v>
      </c>
      <c r="AF8" s="62" t="str">
        <f>IF(VLOOKUP(AE8,スケジュール設定!$A$4:$C$375,3,FALSE)=0,"",VLOOKUP(AE8,スケジュール設定!$A$4:$C$375,3,FALSE))</f>
        <v/>
      </c>
      <c r="AG8" s="61">
        <f>IF(MONTH(AE8+1)=AC4,AE8+1,"")</f>
        <v>43543</v>
      </c>
      <c r="AH8" s="62" t="str">
        <f>IF(VLOOKUP(AG8,スケジュール設定!$A$4:$C$375,3,FALSE)=0,"",VLOOKUP(AG8,スケジュール設定!$A$4:$C$375,3,FALSE))</f>
        <v/>
      </c>
      <c r="AI8" s="61">
        <f>IF(MONTH(AG8+1)=AC4,AG8+1,"")</f>
        <v>43544</v>
      </c>
      <c r="AJ8" s="62" t="str">
        <f>IF(VLOOKUP(AI8,スケジュール設定!$A$4:$C$375,3,FALSE)=0,"",VLOOKUP(AI8,スケジュール設定!$A$4:$C$375,3,FALSE))</f>
        <v/>
      </c>
      <c r="AK8" s="61">
        <f>IF(MONTH(AI8+1)=AC4,AI8+1,"")</f>
        <v>43545</v>
      </c>
      <c r="AL8" s="62" t="str">
        <f>IF(VLOOKUP(AK8,スケジュール設定!$A$4:$C$375,3,FALSE)=0,"",VLOOKUP(AK8,スケジュール設定!$A$4:$C$375,3,FALSE))</f>
        <v>春分の日</v>
      </c>
      <c r="AM8" s="61">
        <f>IF(MONTH(AK8+1)=AC4,AK8+1,"")</f>
        <v>43546</v>
      </c>
      <c r="AN8" s="62" t="str">
        <f>IF(VLOOKUP(AM8,スケジュール設定!$A$4:$C$375,3,FALSE)=0,"",VLOOKUP(AM8,スケジュール設定!$A$4:$C$375,3,FALSE))</f>
        <v/>
      </c>
      <c r="AO8" s="63">
        <f>IF(MONTH(AM8+1)=AC4,AM8+1,"")</f>
        <v>43547</v>
      </c>
      <c r="AP8" s="62" t="str">
        <f>IF(VLOOKUP(AO8,スケジュール設定!$A$4:$C$375,3,FALSE)=0,"",VLOOKUP(AO8,スケジュール設定!$A$4:$C$375,3,FALSE))</f>
        <v/>
      </c>
      <c r="AQ8" s="61">
        <f>IF(MONTH(BC7+1)=AQ4,BC7+1,"")</f>
        <v>43576</v>
      </c>
      <c r="AR8" s="62" t="str">
        <f>IF(VLOOKUP(AQ8,スケジュール設定!$A$4:$C$375,3,FALSE)=0,"",VLOOKUP(AQ8,スケジュール設定!$A$4:$C$375,3,FALSE))</f>
        <v/>
      </c>
      <c r="AS8" s="61">
        <f>IF(MONTH(AQ8+1)=AQ4,AQ8+1,"")</f>
        <v>43577</v>
      </c>
      <c r="AT8" s="62" t="str">
        <f>IF(VLOOKUP(AS8,スケジュール設定!$A$4:$C$375,3,FALSE)=0,"",VLOOKUP(AS8,スケジュール設定!$A$4:$C$375,3,FALSE))</f>
        <v/>
      </c>
      <c r="AU8" s="61">
        <f>IF(MONTH(AS8+1)=AQ4,AS8+1,"")</f>
        <v>43578</v>
      </c>
      <c r="AV8" s="62" t="str">
        <f>IF(VLOOKUP(AU8,スケジュール設定!$A$4:$C$375,3,FALSE)=0,"",VLOOKUP(AU8,スケジュール設定!$A$4:$C$375,3,FALSE))</f>
        <v/>
      </c>
      <c r="AW8" s="61">
        <f>IF(MONTH(AU8+1)=AQ4,AU8+1,"")</f>
        <v>43579</v>
      </c>
      <c r="AX8" s="62" t="str">
        <f>IF(VLOOKUP(AW8,スケジュール設定!$A$4:$C$375,3,FALSE)=0,"",VLOOKUP(AW8,スケジュール設定!$A$4:$C$375,3,FALSE))</f>
        <v/>
      </c>
      <c r="AY8" s="61">
        <f>IF(MONTH(AW8+1)=AQ4,AW8+1,"")</f>
        <v>43580</v>
      </c>
      <c r="AZ8" s="62" t="str">
        <f>IF(VLOOKUP(AY8,スケジュール設定!$A$4:$C$375,3,FALSE)=0,"",VLOOKUP(AY8,スケジュール設定!$A$4:$C$375,3,FALSE))</f>
        <v/>
      </c>
      <c r="BA8" s="61">
        <f>IF(MONTH(AY8+1)=AQ4,AY8+1,"")</f>
        <v>43581</v>
      </c>
      <c r="BB8" s="62" t="str">
        <f>IF(VLOOKUP(BA8,スケジュール設定!$A$4:$C$375,3,FALSE)=0,"",VLOOKUP(BA8,スケジュール設定!$A$4:$C$375,3,FALSE))</f>
        <v/>
      </c>
      <c r="BC8" s="63">
        <f>IF(MONTH(BA8+1)=AQ4,BA8+1,"")</f>
        <v>43582</v>
      </c>
      <c r="BD8" s="62" t="str">
        <f>IF(VLOOKUP(BC8,スケジュール設定!$A$4:$C$375,3,FALSE)=0,"",VLOOKUP(BC8,スケジュール設定!$A$4:$C$375,3,FALSE))</f>
        <v/>
      </c>
      <c r="BE8" s="61">
        <f>IF(MONTH(BQ7+1)=BE4,BQ7+1,"")</f>
        <v>43604</v>
      </c>
      <c r="BF8" s="62" t="str">
        <f>IF(VLOOKUP(BE8,スケジュール設定!$A$4:$C$375,3,FALSE)=0,"",VLOOKUP(BE8,スケジュール設定!$A$4:$C$375,3,FALSE))</f>
        <v/>
      </c>
      <c r="BG8" s="61">
        <f>IF(MONTH(BE8+1)=BE4,BE8+1,"")</f>
        <v>43605</v>
      </c>
      <c r="BH8" s="62" t="str">
        <f>IF(VLOOKUP(BG8,スケジュール設定!$A$4:$C$375,3,FALSE)=0,"",VLOOKUP(BG8,スケジュール設定!$A$4:$C$375,3,FALSE))</f>
        <v/>
      </c>
      <c r="BI8" s="61">
        <f>IF(MONTH(BG8+1)=BE4,BG8+1,"")</f>
        <v>43606</v>
      </c>
      <c r="BJ8" s="62" t="str">
        <f>IF(VLOOKUP(BI8,スケジュール設定!$A$4:$C$375,3,FALSE)=0,"",VLOOKUP(BI8,スケジュール設定!$A$4:$C$375,3,FALSE))</f>
        <v/>
      </c>
      <c r="BK8" s="61">
        <f>IF(MONTH(BI8+1)=BE4,BI8+1,"")</f>
        <v>43607</v>
      </c>
      <c r="BL8" s="62" t="str">
        <f>IF(VLOOKUP(BK8,スケジュール設定!$A$4:$C$375,3,FALSE)=0,"",VLOOKUP(BK8,スケジュール設定!$A$4:$C$375,3,FALSE))</f>
        <v/>
      </c>
      <c r="BM8" s="61">
        <f>IF(MONTH(BK8+1)=BE4,BK8+1,"")</f>
        <v>43608</v>
      </c>
      <c r="BN8" s="62" t="str">
        <f>IF(VLOOKUP(BM8,スケジュール設定!$A$4:$C$375,3,FALSE)=0,"",VLOOKUP(BM8,スケジュール設定!$A$4:$C$375,3,FALSE))</f>
        <v/>
      </c>
      <c r="BO8" s="61">
        <f>IF(MONTH(BM8+1)=BE4,BM8+1,"")</f>
        <v>43609</v>
      </c>
      <c r="BP8" s="62" t="str">
        <f>IF(VLOOKUP(BO8,スケジュール設定!$A$4:$C$375,3,FALSE)=0,"",VLOOKUP(BO8,スケジュール設定!$A$4:$C$375,3,FALSE))</f>
        <v/>
      </c>
      <c r="BQ8" s="63">
        <f>IF(MONTH(BO8+1)=BE4,BO8+1,"")</f>
        <v>43610</v>
      </c>
      <c r="BR8" s="62" t="str">
        <f>IF(VLOOKUP(BQ8,スケジュール設定!$A$4:$C$375,3,FALSE)=0,"",VLOOKUP(BQ8,スケジュール設定!$A$4:$C$375,3,FALSE))</f>
        <v/>
      </c>
      <c r="BS8" s="61">
        <f>IF(MONTH(CE7+1)=BS4,CE7+1,"")</f>
        <v>43632</v>
      </c>
      <c r="BT8" s="62" t="str">
        <f>IF(VLOOKUP(BS8,スケジュール設定!$A$4:$C$375,3,FALSE)=0,"",VLOOKUP(BS8,スケジュール設定!$A$4:$C$375,3,FALSE))</f>
        <v/>
      </c>
      <c r="BU8" s="61">
        <f>IF(MONTH(BS8+1)=BS4,BS8+1,"")</f>
        <v>43633</v>
      </c>
      <c r="BV8" s="62" t="str">
        <f>IF(VLOOKUP(BU8,スケジュール設定!$A$4:$C$375,3,FALSE)=0,"",VLOOKUP(BU8,スケジュール設定!$A$4:$C$375,3,FALSE))</f>
        <v/>
      </c>
      <c r="BW8" s="61">
        <f>IF(MONTH(BU8+1)=BS4,BU8+1,"")</f>
        <v>43634</v>
      </c>
      <c r="BX8" s="62" t="str">
        <f>IF(VLOOKUP(BW8,スケジュール設定!$A$4:$C$375,3,FALSE)=0,"",VLOOKUP(BW8,スケジュール設定!$A$4:$C$375,3,FALSE))</f>
        <v/>
      </c>
      <c r="BY8" s="61">
        <f>IF(MONTH(BW8+1)=BS4,BW8+1,"")</f>
        <v>43635</v>
      </c>
      <c r="BZ8" s="62" t="str">
        <f>IF(VLOOKUP(BY8,スケジュール設定!$A$4:$C$375,3,FALSE)=0,"",VLOOKUP(BY8,スケジュール設定!$A$4:$C$375,3,FALSE))</f>
        <v/>
      </c>
      <c r="CA8" s="61">
        <f>IF(MONTH(BY8+1)=BS4,BY8+1,"")</f>
        <v>43636</v>
      </c>
      <c r="CB8" s="62" t="str">
        <f>IF(VLOOKUP(CA8,スケジュール設定!$A$4:$C$375,3,FALSE)=0,"",VLOOKUP(CA8,スケジュール設定!$A$4:$C$375,3,FALSE))</f>
        <v/>
      </c>
      <c r="CC8" s="61">
        <f>IF(MONTH(CA8+1)=BS4,CA8+1,"")</f>
        <v>43637</v>
      </c>
      <c r="CD8" s="62" t="str">
        <f>IF(VLOOKUP(CC8,スケジュール設定!$A$4:$C$375,3,FALSE)=0,"",VLOOKUP(CC8,スケジュール設定!$A$4:$C$375,3,FALSE))</f>
        <v/>
      </c>
      <c r="CE8" s="63">
        <f>IF(MONTH(CC8+1)=BS4,CC8+1,"")</f>
        <v>43638</v>
      </c>
      <c r="CF8" s="62" t="str">
        <f>IF(VLOOKUP(CE8,スケジュール設定!$A$4:$C$375,3,FALSE)=0,"",VLOOKUP(CE8,スケジュール設定!$A$4:$C$375,3,FALSE))</f>
        <v/>
      </c>
      <c r="CG8" s="61">
        <f>IF(MONTH(CS7+1)=CG4,CS7+1,"")</f>
        <v>43667</v>
      </c>
      <c r="CH8" s="62" t="str">
        <f>IF(VLOOKUP(CG8,スケジュール設定!$A$4:$C$375,3,FALSE)=0,"",VLOOKUP(CG8,スケジュール設定!$A$4:$C$375,3,FALSE))</f>
        <v/>
      </c>
      <c r="CI8" s="61">
        <f>IF(MONTH(CG8+1)=CG4,CG8+1,"")</f>
        <v>43668</v>
      </c>
      <c r="CJ8" s="62" t="str">
        <f>IF(VLOOKUP(CI8,スケジュール設定!$A$4:$C$375,3,FALSE)=0,"",VLOOKUP(CI8,スケジュール設定!$A$4:$C$375,3,FALSE))</f>
        <v/>
      </c>
      <c r="CK8" s="61">
        <f>IF(MONTH(CI8+1)=CG4,CI8+1,"")</f>
        <v>43669</v>
      </c>
      <c r="CL8" s="62" t="str">
        <f>IF(VLOOKUP(CK8,スケジュール設定!$A$4:$C$375,3,FALSE)=0,"",VLOOKUP(CK8,スケジュール設定!$A$4:$C$375,3,FALSE))</f>
        <v/>
      </c>
      <c r="CM8" s="61">
        <f>IF(MONTH(CK8+1)=CG4,CK8+1,"")</f>
        <v>43670</v>
      </c>
      <c r="CN8" s="62" t="str">
        <f>IF(VLOOKUP(CM8,スケジュール設定!$A$4:$C$375,3,FALSE)=0,"",VLOOKUP(CM8,スケジュール設定!$A$4:$C$375,3,FALSE))</f>
        <v/>
      </c>
      <c r="CO8" s="61">
        <f>IF(MONTH(CM8+1)=CG4,CM8+1,"")</f>
        <v>43671</v>
      </c>
      <c r="CP8" s="62" t="str">
        <f>IF(VLOOKUP(CO8,スケジュール設定!$A$4:$C$375,3,FALSE)=0,"",VLOOKUP(CO8,スケジュール設定!$A$4:$C$375,3,FALSE))</f>
        <v/>
      </c>
      <c r="CQ8" s="61">
        <f>IF(MONTH(CO8+1)=CG4,CO8+1,"")</f>
        <v>43672</v>
      </c>
      <c r="CR8" s="62" t="str">
        <f>IF(VLOOKUP(CQ8,スケジュール設定!$A$4:$C$375,3,FALSE)=0,"",VLOOKUP(CQ8,スケジュール設定!$A$4:$C$375,3,FALSE))</f>
        <v/>
      </c>
      <c r="CS8" s="63">
        <f>IF(MONTH(CQ8+1)=CG4,CQ8+1,"")</f>
        <v>43673</v>
      </c>
      <c r="CT8" s="62" t="str">
        <f>IF(VLOOKUP(CS8,スケジュール設定!$A$4:$C$375,3,FALSE)=0,"",VLOOKUP(CS8,スケジュール設定!$A$4:$C$375,3,FALSE))</f>
        <v/>
      </c>
      <c r="CU8" s="61">
        <f>IF(MONTH(DG7+1)=CU4,DG7+1,"")</f>
        <v>43695</v>
      </c>
      <c r="CV8" s="62" t="str">
        <f>IF(VLOOKUP(CU8,スケジュール設定!$A$4:$C$375,3,FALSE)=0,"",VLOOKUP(CU8,スケジュール設定!$A$4:$C$375,3,FALSE))</f>
        <v/>
      </c>
      <c r="CW8" s="61">
        <f>IF(MONTH(CU8+1)=CU4,CU8+1,"")</f>
        <v>43696</v>
      </c>
      <c r="CX8" s="62" t="str">
        <f>IF(VLOOKUP(CW8,スケジュール設定!$A$4:$C$375,3,FALSE)=0,"",VLOOKUP(CW8,スケジュール設定!$A$4:$C$375,3,FALSE))</f>
        <v/>
      </c>
      <c r="CY8" s="61">
        <f>IF(MONTH(CW8+1)=CU4,CW8+1,"")</f>
        <v>43697</v>
      </c>
      <c r="CZ8" s="62" t="str">
        <f>IF(VLOOKUP(CY8,スケジュール設定!$A$4:$C$375,3,FALSE)=0,"",VLOOKUP(CY8,スケジュール設定!$A$4:$C$375,3,FALSE))</f>
        <v/>
      </c>
      <c r="DA8" s="61">
        <f>IF(MONTH(CY8+1)=CU4,CY8+1,"")</f>
        <v>43698</v>
      </c>
      <c r="DB8" s="62" t="str">
        <f>IF(VLOOKUP(DA8,スケジュール設定!$A$4:$C$375,3,FALSE)=0,"",VLOOKUP(DA8,スケジュール設定!$A$4:$C$375,3,FALSE))</f>
        <v/>
      </c>
      <c r="DC8" s="61">
        <f>IF(MONTH(DA8+1)=CU4,DA8+1,"")</f>
        <v>43699</v>
      </c>
      <c r="DD8" s="62" t="str">
        <f>IF(VLOOKUP(DC8,スケジュール設定!$A$4:$C$375,3,FALSE)=0,"",VLOOKUP(DC8,スケジュール設定!$A$4:$C$375,3,FALSE))</f>
        <v/>
      </c>
      <c r="DE8" s="61">
        <f>IF(MONTH(DC8+1)=CU4,DC8+1,"")</f>
        <v>43700</v>
      </c>
      <c r="DF8" s="62" t="str">
        <f>IF(VLOOKUP(DE8,スケジュール設定!$A$4:$C$375,3,FALSE)=0,"",VLOOKUP(DE8,スケジュール設定!$A$4:$C$375,3,FALSE))</f>
        <v/>
      </c>
      <c r="DG8" s="63">
        <f>IF(MONTH(DE8+1)=CU4,DE8+1,"")</f>
        <v>43701</v>
      </c>
      <c r="DH8" s="62" t="str">
        <f>IF(VLOOKUP(DG8,スケジュール設定!$A$4:$C$375,3,FALSE)=0,"",VLOOKUP(DG8,スケジュール設定!$A$4:$C$375,3,FALSE))</f>
        <v/>
      </c>
      <c r="DI8" s="61">
        <f>IF(MONTH(DU7+1)=DI4,DU7+1,"")</f>
        <v>43730</v>
      </c>
      <c r="DJ8" s="62" t="str">
        <f>IF(VLOOKUP(DI8,スケジュール設定!$A$4:$C$375,3,FALSE)=0,"",VLOOKUP(DI8,スケジュール設定!$A$4:$C$375,3,FALSE))</f>
        <v/>
      </c>
      <c r="DK8" s="61">
        <f>IF(MONTH(DI8+1)=DI4,DI8+1,"")</f>
        <v>43731</v>
      </c>
      <c r="DL8" s="62" t="str">
        <f>IF(VLOOKUP(DK8,スケジュール設定!$A$4:$C$375,3,FALSE)=0,"",VLOOKUP(DK8,スケジュール設定!$A$4:$C$375,3,FALSE))</f>
        <v>秋分の日</v>
      </c>
      <c r="DM8" s="61">
        <f>IF(MONTH(DK8+1)=DI4,DK8+1,"")</f>
        <v>43732</v>
      </c>
      <c r="DN8" s="62" t="str">
        <f>IF(VLOOKUP(DM8,スケジュール設定!$A$4:$C$375,3,FALSE)=0,"",VLOOKUP(DM8,スケジュール設定!$A$4:$C$375,3,FALSE))</f>
        <v/>
      </c>
      <c r="DO8" s="61">
        <f>IF(MONTH(DM8+1)=DI4,DM8+1,"")</f>
        <v>43733</v>
      </c>
      <c r="DP8" s="62" t="str">
        <f>IF(VLOOKUP(DO8,スケジュール設定!$A$4:$C$375,3,FALSE)=0,"",VLOOKUP(DO8,スケジュール設定!$A$4:$C$375,3,FALSE))</f>
        <v/>
      </c>
      <c r="DQ8" s="61">
        <f>IF(MONTH(DO8+1)=DI4,DO8+1,"")</f>
        <v>43734</v>
      </c>
      <c r="DR8" s="62" t="str">
        <f>IF(VLOOKUP(DQ8,スケジュール設定!$A$4:$C$375,3,FALSE)=0,"",VLOOKUP(DQ8,スケジュール設定!$A$4:$C$375,3,FALSE))</f>
        <v/>
      </c>
      <c r="DS8" s="61">
        <f>IF(MONTH(DQ8+1)=DI4,DQ8+1,"")</f>
        <v>43735</v>
      </c>
      <c r="DT8" s="62" t="str">
        <f>IF(VLOOKUP(DS8,スケジュール設定!$A$4:$C$375,3,FALSE)=0,"",VLOOKUP(DS8,スケジュール設定!$A$4:$C$375,3,FALSE))</f>
        <v/>
      </c>
      <c r="DU8" s="63">
        <f>IF(MONTH(DS8+1)=DI4,DS8+1,"")</f>
        <v>43736</v>
      </c>
      <c r="DV8" s="62" t="str">
        <f>IF(VLOOKUP(DU8,スケジュール設定!$A$4:$C$375,3,FALSE)=0,"",VLOOKUP(DU8,スケジュール設定!$A$4:$C$375,3,FALSE))</f>
        <v/>
      </c>
      <c r="DW8" s="61">
        <f>IF(MONTH(EI7+1)=DW4,EI7+1,"")</f>
        <v>43758</v>
      </c>
      <c r="DX8" s="62" t="str">
        <f>IF(VLOOKUP(DW8,スケジュール設定!$A$4:$C$375,3,FALSE)=0,"",VLOOKUP(DW8,スケジュール設定!$A$4:$C$375,3,FALSE))</f>
        <v/>
      </c>
      <c r="DY8" s="61">
        <f>IF(MONTH(DW8+1)=DW4,DW8+1,"")</f>
        <v>43759</v>
      </c>
      <c r="DZ8" s="62" t="str">
        <f>IF(VLOOKUP(DY8,スケジュール設定!$A$4:$C$375,3,FALSE)=0,"",VLOOKUP(DY8,スケジュール設定!$A$4:$C$375,3,FALSE))</f>
        <v/>
      </c>
      <c r="EA8" s="61">
        <f>IF(MONTH(DY8+1)=DW4,DY8+1,"")</f>
        <v>43760</v>
      </c>
      <c r="EB8" s="62" t="str">
        <f>IF(VLOOKUP(EA8,スケジュール設定!$A$4:$C$375,3,FALSE)=0,"",VLOOKUP(EA8,スケジュール設定!$A$4:$C$375,3,FALSE))</f>
        <v/>
      </c>
      <c r="EC8" s="61">
        <f>IF(MONTH(EA8+1)=DW4,EA8+1,"")</f>
        <v>43761</v>
      </c>
      <c r="ED8" s="62" t="str">
        <f>IF(VLOOKUP(EC8,スケジュール設定!$A$4:$C$375,3,FALSE)=0,"",VLOOKUP(EC8,スケジュール設定!$A$4:$C$375,3,FALSE))</f>
        <v/>
      </c>
      <c r="EE8" s="61">
        <f>IF(MONTH(EC8+1)=DW4,EC8+1,"")</f>
        <v>43762</v>
      </c>
      <c r="EF8" s="62" t="str">
        <f>IF(VLOOKUP(EE8,スケジュール設定!$A$4:$C$375,3,FALSE)=0,"",VLOOKUP(EE8,スケジュール設定!$A$4:$C$375,3,FALSE))</f>
        <v/>
      </c>
      <c r="EG8" s="61">
        <f>IF(MONTH(EE8+1)=DW4,EE8+1,"")</f>
        <v>43763</v>
      </c>
      <c r="EH8" s="62" t="str">
        <f>IF(VLOOKUP(EG8,スケジュール設定!$A$4:$C$375,3,FALSE)=0,"",VLOOKUP(EG8,スケジュール設定!$A$4:$C$375,3,FALSE))</f>
        <v/>
      </c>
      <c r="EI8" s="63">
        <f>IF(MONTH(EG8+1)=DW4,EG8+1,"")</f>
        <v>43764</v>
      </c>
      <c r="EJ8" s="62" t="str">
        <f>IF(VLOOKUP(EI8,スケジュール設定!$A$4:$C$375,3,FALSE)=0,"",VLOOKUP(EI8,スケジュール設定!$A$4:$C$375,3,FALSE))</f>
        <v/>
      </c>
      <c r="EK8" s="61">
        <f>IF(MONTH(EW7+1)=EK4,EW7+1,"")</f>
        <v>43786</v>
      </c>
      <c r="EL8" s="62" t="str">
        <f>IF(VLOOKUP(EK8,スケジュール設定!$A$4:$C$375,3,FALSE)=0,"",VLOOKUP(EK8,スケジュール設定!$A$4:$C$375,3,FALSE))</f>
        <v/>
      </c>
      <c r="EM8" s="61">
        <f>IF(MONTH(EK8+1)=EK4,EK8+1,"")</f>
        <v>43787</v>
      </c>
      <c r="EN8" s="62" t="str">
        <f>IF(VLOOKUP(EM8,スケジュール設定!$A$4:$C$375,3,FALSE)=0,"",VLOOKUP(EM8,スケジュール設定!$A$4:$C$375,3,FALSE))</f>
        <v/>
      </c>
      <c r="EO8" s="61">
        <f>IF(MONTH(EM8+1)=EK4,EM8+1,"")</f>
        <v>43788</v>
      </c>
      <c r="EP8" s="62" t="str">
        <f>IF(VLOOKUP(EO8,スケジュール設定!$A$4:$C$375,3,FALSE)=0,"",VLOOKUP(EO8,スケジュール設定!$A$4:$C$375,3,FALSE))</f>
        <v/>
      </c>
      <c r="EQ8" s="61">
        <f>IF(MONTH(EO8+1)=EK4,EO8+1,"")</f>
        <v>43789</v>
      </c>
      <c r="ER8" s="62" t="str">
        <f>IF(VLOOKUP(EQ8,スケジュール設定!$A$4:$C$375,3,FALSE)=0,"",VLOOKUP(EQ8,スケジュール設定!$A$4:$C$375,3,FALSE))</f>
        <v/>
      </c>
      <c r="ES8" s="61">
        <f>IF(MONTH(EQ8+1)=EK4,EQ8+1,"")</f>
        <v>43790</v>
      </c>
      <c r="ET8" s="62" t="str">
        <f>IF(VLOOKUP(ES8,スケジュール設定!$A$4:$C$375,3,FALSE)=0,"",VLOOKUP(ES8,スケジュール設定!$A$4:$C$375,3,FALSE))</f>
        <v/>
      </c>
      <c r="EU8" s="61">
        <f>IF(MONTH(ES8+1)=EK4,ES8+1,"")</f>
        <v>43791</v>
      </c>
      <c r="EV8" s="62" t="str">
        <f>IF(VLOOKUP(EU8,スケジュール設定!$A$4:$C$375,3,FALSE)=0,"",VLOOKUP(EU8,スケジュール設定!$A$4:$C$375,3,FALSE))</f>
        <v/>
      </c>
      <c r="EW8" s="63">
        <f>IF(MONTH(EU8+1)=EK4,EU8+1,"")</f>
        <v>43792</v>
      </c>
      <c r="EX8" s="62" t="str">
        <f>IF(VLOOKUP(EW8,スケジュール設定!$A$4:$C$375,3,FALSE)=0,"",VLOOKUP(EW8,スケジュール設定!$A$4:$C$375,3,FALSE))</f>
        <v>勤労感謝の日</v>
      </c>
      <c r="EY8" s="61">
        <f>IF(MONTH(FK7+1)=EY4,FK7+1,"")</f>
        <v>43821</v>
      </c>
      <c r="EZ8" s="62" t="str">
        <f>IF(VLOOKUP(EY8,スケジュール設定!$A$4:$C$375,3,FALSE)=0,"",VLOOKUP(EY8,スケジュール設定!$A$4:$C$375,3,FALSE))</f>
        <v/>
      </c>
      <c r="FA8" s="61">
        <f>IF(MONTH(EY8+1)=EY4,EY8+1,"")</f>
        <v>43822</v>
      </c>
      <c r="FB8" s="62" t="str">
        <f>IF(VLOOKUP(FA8,スケジュール設定!$A$4:$C$375,3,FALSE)=0,"",VLOOKUP(FA8,スケジュール設定!$A$4:$C$375,3,FALSE))</f>
        <v/>
      </c>
      <c r="FC8" s="61">
        <f>IF(MONTH(FA8+1)=EY4,FA8+1,"")</f>
        <v>43823</v>
      </c>
      <c r="FD8" s="62" t="str">
        <f>IF(VLOOKUP(FC8,スケジュール設定!$A$4:$C$375,3,FALSE)=0,"",VLOOKUP(FC8,スケジュール設定!$A$4:$C$375,3,FALSE))</f>
        <v/>
      </c>
      <c r="FE8" s="61">
        <f>IF(MONTH(FC8+1)=EY4,FC8+1,"")</f>
        <v>43824</v>
      </c>
      <c r="FF8" s="62" t="str">
        <f>IF(VLOOKUP(FE8,スケジュール設定!$A$4:$C$375,3,FALSE)=0,"",VLOOKUP(FE8,スケジュール設定!$A$4:$C$375,3,FALSE))</f>
        <v/>
      </c>
      <c r="FG8" s="61">
        <f>IF(MONTH(FE8+1)=EY4,FE8+1,"")</f>
        <v>43825</v>
      </c>
      <c r="FH8" s="62" t="str">
        <f>IF(VLOOKUP(FG8,スケジュール設定!$A$4:$C$375,3,FALSE)=0,"",VLOOKUP(FG8,スケジュール設定!$A$4:$C$375,3,FALSE))</f>
        <v/>
      </c>
      <c r="FI8" s="61">
        <f>IF(MONTH(FG8+1)=EY4,FG8+1,"")</f>
        <v>43826</v>
      </c>
      <c r="FJ8" s="62" t="str">
        <f>IF(VLOOKUP(FI8,スケジュール設定!$A$4:$C$375,3,FALSE)=0,"",VLOOKUP(FI8,スケジュール設定!$A$4:$C$375,3,FALSE))</f>
        <v/>
      </c>
      <c r="FK8" s="63">
        <f>IF(MONTH(FI8+1)=EY4,FI8+1,"")</f>
        <v>43827</v>
      </c>
      <c r="FL8" s="62" t="str">
        <f>IF(VLOOKUP(FK8,スケジュール設定!$A$4:$C$375,3,FALSE)=0,"",VLOOKUP(FK8,スケジュール設定!$A$4:$C$375,3,FALSE))</f>
        <v/>
      </c>
    </row>
    <row r="9" spans="1:168" s="64" customFormat="1" ht="51" customHeight="1">
      <c r="A9" s="57">
        <f>IF(M8="","",IF(MONTH(M8+1)=A4,M8+1,""))</f>
        <v>43492</v>
      </c>
      <c r="B9" s="62" t="str">
        <f>IF(VLOOKUP(A9,スケジュール設定!$A$4:$C$375,3,FALSE)=0,"",VLOOKUP(A9,スケジュール設定!$A$4:$C$375,3,FALSE))</f>
        <v/>
      </c>
      <c r="C9" s="57">
        <f>IF(A9="","",IF(MONTH(A9+1)=A4,A9+1,""))</f>
        <v>43493</v>
      </c>
      <c r="D9" s="62" t="str">
        <f>IF(VLOOKUP(C9,スケジュール設定!$A$4:$C$375,3,FALSE)=0,"",VLOOKUP(C9,スケジュール設定!$A$4:$C$375,3,FALSE))</f>
        <v/>
      </c>
      <c r="E9" s="57">
        <f>IF(C9="","",IF(MONTH(C9+1)=A4,C9+1,""))</f>
        <v>43494</v>
      </c>
      <c r="F9" s="62" t="str">
        <f>IF(VLOOKUP(E9,スケジュール設定!$A$4:$C$375,3,FALSE)=0,"",VLOOKUP(E9,スケジュール設定!$A$4:$C$375,3,FALSE))</f>
        <v/>
      </c>
      <c r="G9" s="57">
        <f>IF(E9="","",IF(MONTH(E9+1)=A4,E9+1,""))</f>
        <v>43495</v>
      </c>
      <c r="H9" s="62" t="str">
        <f>IF(VLOOKUP(G9,スケジュール設定!$A$4:$C$375,3,FALSE)=0,"",VLOOKUP(G9,スケジュール設定!$A$4:$C$375,3,FALSE))</f>
        <v/>
      </c>
      <c r="I9" s="57">
        <f>IF(G9="","",IF(MONTH(G9+1)=A4,G9+1,""))</f>
        <v>43496</v>
      </c>
      <c r="J9" s="62" t="str">
        <f>IF(VLOOKUP(I9,スケジュール設定!$A$4:$C$375,3,FALSE)=0,"",VLOOKUP(I9,スケジュール設定!$A$4:$C$375,3,FALSE))</f>
        <v/>
      </c>
      <c r="K9" s="57" t="str">
        <f>IF(I9="","",IF(MONTH(I9+1)=A4,I9+1,""))</f>
        <v/>
      </c>
      <c r="L9" s="62" t="str">
        <f>IF(VLOOKUP(K9,スケジュール設定!$A$4:$C$375,3,FALSE)=0,"",VLOOKUP(K9,スケジュール設定!$A$4:$C$375,3,FALSE))</f>
        <v/>
      </c>
      <c r="M9" s="59" t="str">
        <f>IF(K9="","",IF(MONTH(K9+1)=A4,K9+1,""))</f>
        <v/>
      </c>
      <c r="N9" s="62" t="str">
        <f>IF(VLOOKUP(M9,スケジュール設定!$A$4:$C$375,3,FALSE)=0,"",VLOOKUP(M9,スケジュール設定!$A$4:$C$375,3,FALSE))</f>
        <v/>
      </c>
      <c r="O9" s="57">
        <f>IF(AA8="","",IF(MONTH(AA8+1)=O4,AA8+1,""))</f>
        <v>43520</v>
      </c>
      <c r="P9" s="62" t="str">
        <f>IF(VLOOKUP(O9,スケジュール設定!$A$4:$C$375,3,FALSE)=0,"",VLOOKUP(O9,スケジュール設定!$A$4:$C$375,3,FALSE))</f>
        <v/>
      </c>
      <c r="Q9" s="57">
        <f>IF(O9="","",IF(MONTH(O9+1)=O4,O9+1,""))</f>
        <v>43521</v>
      </c>
      <c r="R9" s="62" t="str">
        <f>IF(VLOOKUP(Q9,スケジュール設定!$A$4:$C$375,3,FALSE)=0,"",VLOOKUP(Q9,スケジュール設定!$A$4:$C$375,3,FALSE))</f>
        <v/>
      </c>
      <c r="S9" s="57">
        <f>IF(Q9="","",IF(MONTH(Q9+1)=O4,Q9+1,""))</f>
        <v>43522</v>
      </c>
      <c r="T9" s="62" t="str">
        <f>IF(VLOOKUP(S9,スケジュール設定!$A$4:$C$375,3,FALSE)=0,"",VLOOKUP(S9,スケジュール設定!$A$4:$C$375,3,FALSE))</f>
        <v/>
      </c>
      <c r="U9" s="57">
        <f>IF(S9="","",IF(MONTH(S9+1)=O4,S9+1,""))</f>
        <v>43523</v>
      </c>
      <c r="V9" s="62" t="str">
        <f>IF(VLOOKUP(U9,スケジュール設定!$A$4:$C$375,3,FALSE)=0,"",VLOOKUP(U9,スケジュール設定!$A$4:$C$375,3,FALSE))</f>
        <v/>
      </c>
      <c r="W9" s="57">
        <f>IF(U9="","",IF(MONTH(U9+1)=O4,U9+1,""))</f>
        <v>43524</v>
      </c>
      <c r="X9" s="62" t="str">
        <f>IF(VLOOKUP(W9,スケジュール設定!$A$4:$C$375,3,FALSE)=0,"",VLOOKUP(W9,スケジュール設定!$A$4:$C$375,3,FALSE))</f>
        <v/>
      </c>
      <c r="Y9" s="57" t="str">
        <f>IF(W9="","",IF(MONTH(W9+1)=O4,W9+1,""))</f>
        <v/>
      </c>
      <c r="Z9" s="62" t="str">
        <f>IF(VLOOKUP(Y9,スケジュール設定!$A$4:$C$375,3,FALSE)=0,"",VLOOKUP(Y9,スケジュール設定!$A$4:$C$375,3,FALSE))</f>
        <v/>
      </c>
      <c r="AA9" s="59" t="str">
        <f>IF(Y9="","",IF(MONTH(Y9+1)=O4,Y9+1,""))</f>
        <v/>
      </c>
      <c r="AB9" s="62" t="str">
        <f>IF(VLOOKUP(AA9,スケジュール設定!$A$4:$C$375,3,FALSE)=0,"",VLOOKUP(AA9,スケジュール設定!$A$4:$C$375,3,FALSE))</f>
        <v/>
      </c>
      <c r="AC9" s="57">
        <f>IF(AO8="","",IF(MONTH(AO8+1)=AC4,AO8+1,""))</f>
        <v>43548</v>
      </c>
      <c r="AD9" s="62" t="str">
        <f>IF(VLOOKUP(AC9,スケジュール設定!$A$4:$C$375,3,FALSE)=0,"",VLOOKUP(AC9,スケジュール設定!$A$4:$C$375,3,FALSE))</f>
        <v/>
      </c>
      <c r="AE9" s="57">
        <f>IF(AC9="","",IF(MONTH(AC9+1)=AC4,AC9+1,""))</f>
        <v>43549</v>
      </c>
      <c r="AF9" s="62" t="str">
        <f>IF(VLOOKUP(AE9,スケジュール設定!$A$4:$C$375,3,FALSE)=0,"",VLOOKUP(AE9,スケジュール設定!$A$4:$C$375,3,FALSE))</f>
        <v/>
      </c>
      <c r="AG9" s="57">
        <f>IF(AE9="","",IF(MONTH(AE9+1)=AC4,AE9+1,""))</f>
        <v>43550</v>
      </c>
      <c r="AH9" s="62" t="str">
        <f>IF(VLOOKUP(AG9,スケジュール設定!$A$4:$C$375,3,FALSE)=0,"",VLOOKUP(AG9,スケジュール設定!$A$4:$C$375,3,FALSE))</f>
        <v/>
      </c>
      <c r="AI9" s="57">
        <f>IF(AG9="","",IF(MONTH(AG9+1)=AC4,AG9+1,""))</f>
        <v>43551</v>
      </c>
      <c r="AJ9" s="62" t="str">
        <f>IF(VLOOKUP(AI9,スケジュール設定!$A$4:$C$375,3,FALSE)=0,"",VLOOKUP(AI9,スケジュール設定!$A$4:$C$375,3,FALSE))</f>
        <v/>
      </c>
      <c r="AK9" s="57">
        <f>IF(AI9="","",IF(MONTH(AI9+1)=AC4,AI9+1,""))</f>
        <v>43552</v>
      </c>
      <c r="AL9" s="62" t="str">
        <f>IF(VLOOKUP(AK9,スケジュール設定!$A$4:$C$375,3,FALSE)=0,"",VLOOKUP(AK9,スケジュール設定!$A$4:$C$375,3,FALSE))</f>
        <v/>
      </c>
      <c r="AM9" s="57">
        <f>IF(AK9="","",IF(MONTH(AK9+1)=AC4,AK9+1,""))</f>
        <v>43553</v>
      </c>
      <c r="AN9" s="62" t="str">
        <f>IF(VLOOKUP(AM9,スケジュール設定!$A$4:$C$375,3,FALSE)=0,"",VLOOKUP(AM9,スケジュール設定!$A$4:$C$375,3,FALSE))</f>
        <v/>
      </c>
      <c r="AO9" s="59">
        <f>IF(AM9="","",IF(MONTH(AM9+1)=AC4,AM9+1,""))</f>
        <v>43554</v>
      </c>
      <c r="AP9" s="62" t="str">
        <f>IF(VLOOKUP(AO9,スケジュール設定!$A$4:$C$375,3,FALSE)=0,"",VLOOKUP(AO9,スケジュール設定!$A$4:$C$375,3,FALSE))</f>
        <v/>
      </c>
      <c r="AQ9" s="57">
        <f>IF(BC8="","",IF(MONTH(BC8+1)=AQ4,BC8+1,""))</f>
        <v>43583</v>
      </c>
      <c r="AR9" s="62" t="str">
        <f>IF(VLOOKUP(AQ9,スケジュール設定!$A$4:$C$375,3,FALSE)=0,"",VLOOKUP(AQ9,スケジュール設定!$A$4:$C$375,3,FALSE))</f>
        <v/>
      </c>
      <c r="AS9" s="57">
        <f>IF(AQ9="","",IF(MONTH(AQ9+1)=AQ4,AQ9+1,""))</f>
        <v>43584</v>
      </c>
      <c r="AT9" s="62" t="str">
        <f>IF(VLOOKUP(AS9,スケジュール設定!$A$4:$C$375,3,FALSE)=0,"",VLOOKUP(AS9,スケジュール設定!$A$4:$C$375,3,FALSE))</f>
        <v>昭和の日</v>
      </c>
      <c r="AU9" s="57">
        <f>IF(AS9="","",IF(MONTH(AS9+1)=AQ4,AS9+1,""))</f>
        <v>43585</v>
      </c>
      <c r="AV9" s="62" t="str">
        <f>IF(VLOOKUP(AU9,スケジュール設定!$A$4:$C$375,3,FALSE)=0,"",VLOOKUP(AU9,スケジュール設定!$A$4:$C$375,3,FALSE))</f>
        <v>国民の休日</v>
      </c>
      <c r="AW9" s="57" t="str">
        <f>IF(AU9="","",IF(MONTH(AU9+1)=AQ4,AU9+1,""))</f>
        <v/>
      </c>
      <c r="AX9" s="62" t="str">
        <f>IF(VLOOKUP(AW9,スケジュール設定!$A$4:$C$375,3,FALSE)=0,"",VLOOKUP(AW9,スケジュール設定!$A$4:$C$375,3,FALSE))</f>
        <v/>
      </c>
      <c r="AY9" s="57" t="str">
        <f>IF(AW9="","",IF(MONTH(AW9+1)=AQ4,AW9+1,""))</f>
        <v/>
      </c>
      <c r="AZ9" s="62" t="str">
        <f>IF(VLOOKUP(AY9,スケジュール設定!$A$4:$C$375,3,FALSE)=0,"",VLOOKUP(AY9,スケジュール設定!$A$4:$C$375,3,FALSE))</f>
        <v/>
      </c>
      <c r="BA9" s="57" t="str">
        <f>IF(AY9="","",IF(MONTH(AY9+1)=AQ4,AY9+1,""))</f>
        <v/>
      </c>
      <c r="BB9" s="62" t="str">
        <f>IF(VLOOKUP(BA9,スケジュール設定!$A$4:$C$375,3,FALSE)=0,"",VLOOKUP(BA9,スケジュール設定!$A$4:$C$375,3,FALSE))</f>
        <v/>
      </c>
      <c r="BC9" s="59" t="str">
        <f>IF(BA9="","",IF(MONTH(BA9+1)=AQ4,BA9+1,""))</f>
        <v/>
      </c>
      <c r="BD9" s="62" t="str">
        <f>IF(VLOOKUP(BC9,スケジュール設定!$A$4:$C$375,3,FALSE)=0,"",VLOOKUP(BC9,スケジュール設定!$A$4:$C$375,3,FALSE))</f>
        <v/>
      </c>
      <c r="BE9" s="57">
        <f>IF(BQ8="","",IF(MONTH(BQ8+1)=BE4,BQ8+1,""))</f>
        <v>43611</v>
      </c>
      <c r="BF9" s="62" t="str">
        <f>IF(VLOOKUP(BE9,スケジュール設定!$A$4:$C$375,3,FALSE)=0,"",VLOOKUP(BE9,スケジュール設定!$A$4:$C$375,3,FALSE))</f>
        <v/>
      </c>
      <c r="BG9" s="57">
        <f>IF(BE9="","",IF(MONTH(BE9+1)=BE4,BE9+1,""))</f>
        <v>43612</v>
      </c>
      <c r="BH9" s="62" t="str">
        <f>IF(VLOOKUP(BG9,スケジュール設定!$A$4:$C$375,3,FALSE)=0,"",VLOOKUP(BG9,スケジュール設定!$A$4:$C$375,3,FALSE))</f>
        <v/>
      </c>
      <c r="BI9" s="57">
        <f>IF(BG9="","",IF(MONTH(BG9+1)=BE4,BG9+1,""))</f>
        <v>43613</v>
      </c>
      <c r="BJ9" s="62" t="str">
        <f>IF(VLOOKUP(BI9,スケジュール設定!$A$4:$C$375,3,FALSE)=0,"",VLOOKUP(BI9,スケジュール設定!$A$4:$C$375,3,FALSE))</f>
        <v/>
      </c>
      <c r="BK9" s="57">
        <f>IF(BI9="","",IF(MONTH(BI9+1)=BE4,BI9+1,""))</f>
        <v>43614</v>
      </c>
      <c r="BL9" s="62" t="str">
        <f>IF(VLOOKUP(BK9,スケジュール設定!$A$4:$C$375,3,FALSE)=0,"",VLOOKUP(BK9,スケジュール設定!$A$4:$C$375,3,FALSE))</f>
        <v/>
      </c>
      <c r="BM9" s="57">
        <f>IF(BK9="","",IF(MONTH(BK9+1)=BE4,BK9+1,""))</f>
        <v>43615</v>
      </c>
      <c r="BN9" s="62" t="str">
        <f>IF(VLOOKUP(BM9,スケジュール設定!$A$4:$C$375,3,FALSE)=0,"",VLOOKUP(BM9,スケジュール設定!$A$4:$C$375,3,FALSE))</f>
        <v/>
      </c>
      <c r="BO9" s="57">
        <f>IF(BM9="","",IF(MONTH(BM9+1)=BE4,BM9+1,""))</f>
        <v>43616</v>
      </c>
      <c r="BP9" s="62" t="str">
        <f>IF(VLOOKUP(BO9,スケジュール設定!$A$4:$C$375,3,FALSE)=0,"",VLOOKUP(BO9,スケジュール設定!$A$4:$C$375,3,FALSE))</f>
        <v/>
      </c>
      <c r="BQ9" s="59" t="str">
        <f>IF(BO9="","",IF(MONTH(BO9+1)=BE4,BO9+1,""))</f>
        <v/>
      </c>
      <c r="BR9" s="62" t="str">
        <f>IF(VLOOKUP(BQ9,スケジュール設定!$A$4:$C$375,3,FALSE)=0,"",VLOOKUP(BQ9,スケジュール設定!$A$4:$C$375,3,FALSE))</f>
        <v/>
      </c>
      <c r="BS9" s="57">
        <f>IF(CE8="","",IF(MONTH(CE8+1)=BS4,CE8+1,""))</f>
        <v>43639</v>
      </c>
      <c r="BT9" s="62" t="str">
        <f>IF(VLOOKUP(BS9,スケジュール設定!$A$4:$C$375,3,FALSE)=0,"",VLOOKUP(BS9,スケジュール設定!$A$4:$C$375,3,FALSE))</f>
        <v/>
      </c>
      <c r="BU9" s="57">
        <f>IF(BS9="","",IF(MONTH(BS9+1)=BS4,BS9+1,""))</f>
        <v>43640</v>
      </c>
      <c r="BV9" s="62" t="str">
        <f>IF(VLOOKUP(BU9,スケジュール設定!$A$4:$C$375,3,FALSE)=0,"",VLOOKUP(BU9,スケジュール設定!$A$4:$C$375,3,FALSE))</f>
        <v/>
      </c>
      <c r="BW9" s="57">
        <f>IF(BU9="","",IF(MONTH(BU9+1)=BS4,BU9+1,""))</f>
        <v>43641</v>
      </c>
      <c r="BX9" s="62" t="str">
        <f>IF(VLOOKUP(BW9,スケジュール設定!$A$4:$C$375,3,FALSE)=0,"",VLOOKUP(BW9,スケジュール設定!$A$4:$C$375,3,FALSE))</f>
        <v/>
      </c>
      <c r="BY9" s="57">
        <f>IF(BW9="","",IF(MONTH(BW9+1)=BS4,BW9+1,""))</f>
        <v>43642</v>
      </c>
      <c r="BZ9" s="62" t="str">
        <f>IF(VLOOKUP(BY9,スケジュール設定!$A$4:$C$375,3,FALSE)=0,"",VLOOKUP(BY9,スケジュール設定!$A$4:$C$375,3,FALSE))</f>
        <v/>
      </c>
      <c r="CA9" s="57">
        <f>IF(BY9="","",IF(MONTH(BY9+1)=BS4,BY9+1,""))</f>
        <v>43643</v>
      </c>
      <c r="CB9" s="62" t="str">
        <f>IF(VLOOKUP(CA9,スケジュール設定!$A$4:$C$375,3,FALSE)=0,"",VLOOKUP(CA9,スケジュール設定!$A$4:$C$375,3,FALSE))</f>
        <v/>
      </c>
      <c r="CC9" s="57">
        <f>IF(CA9="","",IF(MONTH(CA9+1)=BS4,CA9+1,""))</f>
        <v>43644</v>
      </c>
      <c r="CD9" s="62" t="str">
        <f>IF(VLOOKUP(CC9,スケジュール設定!$A$4:$C$375,3,FALSE)=0,"",VLOOKUP(CC9,スケジュール設定!$A$4:$C$375,3,FALSE))</f>
        <v/>
      </c>
      <c r="CE9" s="59">
        <f>IF(CC9="","",IF(MONTH(CC9+1)=BS4,CC9+1,""))</f>
        <v>43645</v>
      </c>
      <c r="CF9" s="62" t="str">
        <f>IF(VLOOKUP(CE9,スケジュール設定!$A$4:$C$375,3,FALSE)=0,"",VLOOKUP(CE9,スケジュール設定!$A$4:$C$375,3,FALSE))</f>
        <v/>
      </c>
      <c r="CG9" s="57">
        <f>IF(CS8="","",IF(MONTH(CS8+1)=CG4,CS8+1,""))</f>
        <v>43674</v>
      </c>
      <c r="CH9" s="62" t="str">
        <f>IF(VLOOKUP(CG9,スケジュール設定!$A$4:$C$375,3,FALSE)=0,"",VLOOKUP(CG9,スケジュール設定!$A$4:$C$375,3,FALSE))</f>
        <v/>
      </c>
      <c r="CI9" s="57">
        <f>IF(CG9="","",IF(MONTH(CG9+1)=CG4,CG9+1,""))</f>
        <v>43675</v>
      </c>
      <c r="CJ9" s="62" t="str">
        <f>IF(VLOOKUP(CI9,スケジュール設定!$A$4:$C$375,3,FALSE)=0,"",VLOOKUP(CI9,スケジュール設定!$A$4:$C$375,3,FALSE))</f>
        <v/>
      </c>
      <c r="CK9" s="57">
        <f>IF(CI9="","",IF(MONTH(CI9+1)=CG4,CI9+1,""))</f>
        <v>43676</v>
      </c>
      <c r="CL9" s="62" t="str">
        <f>IF(VLOOKUP(CK9,スケジュール設定!$A$4:$C$375,3,FALSE)=0,"",VLOOKUP(CK9,スケジュール設定!$A$4:$C$375,3,FALSE))</f>
        <v/>
      </c>
      <c r="CM9" s="57">
        <f>IF(CK9="","",IF(MONTH(CK9+1)=CG4,CK9+1,""))</f>
        <v>43677</v>
      </c>
      <c r="CN9" s="62" t="str">
        <f>IF(VLOOKUP(CM9,スケジュール設定!$A$4:$C$375,3,FALSE)=0,"",VLOOKUP(CM9,スケジュール設定!$A$4:$C$375,3,FALSE))</f>
        <v/>
      </c>
      <c r="CO9" s="57" t="str">
        <f>IF(CM9="","",IF(MONTH(CM9+1)=CG4,CM9+1,""))</f>
        <v/>
      </c>
      <c r="CP9" s="62" t="str">
        <f>IF(VLOOKUP(CO9,スケジュール設定!$A$4:$C$375,3,FALSE)=0,"",VLOOKUP(CO9,スケジュール設定!$A$4:$C$375,3,FALSE))</f>
        <v/>
      </c>
      <c r="CQ9" s="57" t="str">
        <f>IF(CO9="","",IF(MONTH(CO9+1)=CG4,CO9+1,""))</f>
        <v/>
      </c>
      <c r="CR9" s="62" t="str">
        <f>IF(VLOOKUP(CQ9,スケジュール設定!$A$4:$C$375,3,FALSE)=0,"",VLOOKUP(CQ9,スケジュール設定!$A$4:$C$375,3,FALSE))</f>
        <v/>
      </c>
      <c r="CS9" s="59" t="str">
        <f>IF(CQ9="","",IF(MONTH(CQ9+1)=CG4,CQ9+1,""))</f>
        <v/>
      </c>
      <c r="CT9" s="62" t="str">
        <f>IF(VLOOKUP(CS9,スケジュール設定!$A$4:$C$375,3,FALSE)=0,"",VLOOKUP(CS9,スケジュール設定!$A$4:$C$375,3,FALSE))</f>
        <v/>
      </c>
      <c r="CU9" s="57">
        <f>IF(DG8="","",IF(MONTH(DG8+1)=CU4,DG8+1,""))</f>
        <v>43702</v>
      </c>
      <c r="CV9" s="62" t="str">
        <f>IF(VLOOKUP(CU9,スケジュール設定!$A$4:$C$375,3,FALSE)=0,"",VLOOKUP(CU9,スケジュール設定!$A$4:$C$375,3,FALSE))</f>
        <v/>
      </c>
      <c r="CW9" s="57">
        <f>IF(CU9="","",IF(MONTH(CU9+1)=CU4,CU9+1,""))</f>
        <v>43703</v>
      </c>
      <c r="CX9" s="62" t="str">
        <f>IF(VLOOKUP(CW9,スケジュール設定!$A$4:$C$375,3,FALSE)=0,"",VLOOKUP(CW9,スケジュール設定!$A$4:$C$375,3,FALSE))</f>
        <v/>
      </c>
      <c r="CY9" s="57">
        <f>IF(CW9="","",IF(MONTH(CW9+1)=CU4,CW9+1,""))</f>
        <v>43704</v>
      </c>
      <c r="CZ9" s="62" t="str">
        <f>IF(VLOOKUP(CY9,スケジュール設定!$A$4:$C$375,3,FALSE)=0,"",VLOOKUP(CY9,スケジュール設定!$A$4:$C$375,3,FALSE))</f>
        <v/>
      </c>
      <c r="DA9" s="57">
        <f>IF(CY9="","",IF(MONTH(CY9+1)=CU4,CY9+1,""))</f>
        <v>43705</v>
      </c>
      <c r="DB9" s="62" t="str">
        <f>IF(VLOOKUP(DA9,スケジュール設定!$A$4:$C$375,3,FALSE)=0,"",VLOOKUP(DA9,スケジュール設定!$A$4:$C$375,3,FALSE))</f>
        <v/>
      </c>
      <c r="DC9" s="57">
        <f>IF(DA9="","",IF(MONTH(DA9+1)=CU4,DA9+1,""))</f>
        <v>43706</v>
      </c>
      <c r="DD9" s="62" t="str">
        <f>IF(VLOOKUP(DC9,スケジュール設定!$A$4:$C$375,3,FALSE)=0,"",VLOOKUP(DC9,スケジュール設定!$A$4:$C$375,3,FALSE))</f>
        <v/>
      </c>
      <c r="DE9" s="57">
        <f>IF(DC9="","",IF(MONTH(DC9+1)=CU4,DC9+1,""))</f>
        <v>43707</v>
      </c>
      <c r="DF9" s="62" t="str">
        <f>IF(VLOOKUP(DE9,スケジュール設定!$A$4:$C$375,3,FALSE)=0,"",VLOOKUP(DE9,スケジュール設定!$A$4:$C$375,3,FALSE))</f>
        <v/>
      </c>
      <c r="DG9" s="59">
        <f>IF(DE9="","",IF(MONTH(DE9+1)=CU4,DE9+1,""))</f>
        <v>43708</v>
      </c>
      <c r="DH9" s="62" t="str">
        <f>IF(VLOOKUP(DG9,スケジュール設定!$A$4:$C$375,3,FALSE)=0,"",VLOOKUP(DG9,スケジュール設定!$A$4:$C$375,3,FALSE))</f>
        <v/>
      </c>
      <c r="DI9" s="57">
        <f>IF(DU8="","",IF(MONTH(DU8+1)=DI4,DU8+1,""))</f>
        <v>43737</v>
      </c>
      <c r="DJ9" s="62" t="str">
        <f>IF(VLOOKUP(DI9,スケジュール設定!$A$4:$C$375,3,FALSE)=0,"",VLOOKUP(DI9,スケジュール設定!$A$4:$C$375,3,FALSE))</f>
        <v/>
      </c>
      <c r="DK9" s="57">
        <f>IF(DI9="","",IF(MONTH(DI9+1)=DI4,DI9+1,""))</f>
        <v>43738</v>
      </c>
      <c r="DL9" s="62" t="str">
        <f>IF(VLOOKUP(DK9,スケジュール設定!$A$4:$C$375,3,FALSE)=0,"",VLOOKUP(DK9,スケジュール設定!$A$4:$C$375,3,FALSE))</f>
        <v/>
      </c>
      <c r="DM9" s="57" t="str">
        <f>IF(DK9="","",IF(MONTH(DK9+1)=DI4,DK9+1,""))</f>
        <v/>
      </c>
      <c r="DN9" s="62" t="str">
        <f>IF(VLOOKUP(DM9,スケジュール設定!$A$4:$C$375,3,FALSE)=0,"",VLOOKUP(DM9,スケジュール設定!$A$4:$C$375,3,FALSE))</f>
        <v/>
      </c>
      <c r="DO9" s="57" t="str">
        <f>IF(DM9="","",IF(MONTH(DM9+1)=DI4,DM9+1,""))</f>
        <v/>
      </c>
      <c r="DP9" s="62" t="str">
        <f>IF(VLOOKUP(DO9,スケジュール設定!$A$4:$C$375,3,FALSE)=0,"",VLOOKUP(DO9,スケジュール設定!$A$4:$C$375,3,FALSE))</f>
        <v/>
      </c>
      <c r="DQ9" s="57" t="str">
        <f>IF(DO9="","",IF(MONTH(DO9+1)=DI4,DO9+1,""))</f>
        <v/>
      </c>
      <c r="DR9" s="62" t="str">
        <f>IF(VLOOKUP(DQ9,スケジュール設定!$A$4:$C$375,3,FALSE)=0,"",VLOOKUP(DQ9,スケジュール設定!$A$4:$C$375,3,FALSE))</f>
        <v/>
      </c>
      <c r="DS9" s="57" t="str">
        <f>IF(DQ9="","",IF(MONTH(DQ9+1)=DI4,DQ9+1,""))</f>
        <v/>
      </c>
      <c r="DT9" s="62" t="str">
        <f>IF(VLOOKUP(DS9,スケジュール設定!$A$4:$C$375,3,FALSE)=0,"",VLOOKUP(DS9,スケジュール設定!$A$4:$C$375,3,FALSE))</f>
        <v/>
      </c>
      <c r="DU9" s="59" t="str">
        <f>IF(DS9="","",IF(MONTH(DS9+1)=DI4,DS9+1,""))</f>
        <v/>
      </c>
      <c r="DV9" s="62" t="str">
        <f>IF(VLOOKUP(DU9,スケジュール設定!$A$4:$C$375,3,FALSE)=0,"",VLOOKUP(DU9,スケジュール設定!$A$4:$C$375,3,FALSE))</f>
        <v/>
      </c>
      <c r="DW9" s="57">
        <f>IF(EI8="","",IF(MONTH(EI8+1)=DW4,EI8+1,""))</f>
        <v>43765</v>
      </c>
      <c r="DX9" s="62" t="str">
        <f>IF(VLOOKUP(DW9,スケジュール設定!$A$4:$C$375,3,FALSE)=0,"",VLOOKUP(DW9,スケジュール設定!$A$4:$C$375,3,FALSE))</f>
        <v/>
      </c>
      <c r="DY9" s="57">
        <f>IF(DW9="","",IF(MONTH(DW9+1)=DW4,DW9+1,""))</f>
        <v>43766</v>
      </c>
      <c r="DZ9" s="62" t="str">
        <f>IF(VLOOKUP(DY9,スケジュール設定!$A$4:$C$375,3,FALSE)=0,"",VLOOKUP(DY9,スケジュール設定!$A$4:$C$375,3,FALSE))</f>
        <v/>
      </c>
      <c r="EA9" s="57">
        <f>IF(DY9="","",IF(MONTH(DY9+1)=DW4,DY9+1,""))</f>
        <v>43767</v>
      </c>
      <c r="EB9" s="62" t="str">
        <f>IF(VLOOKUP(EA9,スケジュール設定!$A$4:$C$375,3,FALSE)=0,"",VLOOKUP(EA9,スケジュール設定!$A$4:$C$375,3,FALSE))</f>
        <v/>
      </c>
      <c r="EC9" s="57">
        <f>IF(EA9="","",IF(MONTH(EA9+1)=DW4,EA9+1,""))</f>
        <v>43768</v>
      </c>
      <c r="ED9" s="62" t="str">
        <f>IF(VLOOKUP(EC9,スケジュール設定!$A$4:$C$375,3,FALSE)=0,"",VLOOKUP(EC9,スケジュール設定!$A$4:$C$375,3,FALSE))</f>
        <v/>
      </c>
      <c r="EE9" s="57">
        <f>IF(EC9="","",IF(MONTH(EC9+1)=DW4,EC9+1,""))</f>
        <v>43769</v>
      </c>
      <c r="EF9" s="62" t="str">
        <f>IF(VLOOKUP(EE9,スケジュール設定!$A$4:$C$375,3,FALSE)=0,"",VLOOKUP(EE9,スケジュール設定!$A$4:$C$375,3,FALSE))</f>
        <v/>
      </c>
      <c r="EG9" s="57" t="str">
        <f>IF(EE9="","",IF(MONTH(EE9+1)=DW4,EE9+1,""))</f>
        <v/>
      </c>
      <c r="EH9" s="62" t="str">
        <f>IF(VLOOKUP(EG9,スケジュール設定!$A$4:$C$375,3,FALSE)=0,"",VLOOKUP(EG9,スケジュール設定!$A$4:$C$375,3,FALSE))</f>
        <v/>
      </c>
      <c r="EI9" s="59" t="str">
        <f>IF(EG9="","",IF(MONTH(EG9+1)=DW4,EG9+1,""))</f>
        <v/>
      </c>
      <c r="EJ9" s="62" t="str">
        <f>IF(VLOOKUP(EI9,スケジュール設定!$A$4:$C$375,3,FALSE)=0,"",VLOOKUP(EI9,スケジュール設定!$A$4:$C$375,3,FALSE))</f>
        <v/>
      </c>
      <c r="EK9" s="57">
        <f>IF(EW8="","",IF(MONTH(EW8+1)=EK4,EW8+1,""))</f>
        <v>43793</v>
      </c>
      <c r="EL9" s="62" t="str">
        <f>IF(VLOOKUP(EK9,スケジュール設定!$A$4:$C$375,3,FALSE)=0,"",VLOOKUP(EK9,スケジュール設定!$A$4:$C$375,3,FALSE))</f>
        <v/>
      </c>
      <c r="EM9" s="57">
        <f>IF(EK9="","",IF(MONTH(EK9+1)=EK4,EK9+1,""))</f>
        <v>43794</v>
      </c>
      <c r="EN9" s="62" t="str">
        <f>IF(VLOOKUP(EM9,スケジュール設定!$A$4:$C$375,3,FALSE)=0,"",VLOOKUP(EM9,スケジュール設定!$A$4:$C$375,3,FALSE))</f>
        <v/>
      </c>
      <c r="EO9" s="57">
        <f>IF(EM9="","",IF(MONTH(EM9+1)=EK4,EM9+1,""))</f>
        <v>43795</v>
      </c>
      <c r="EP9" s="62" t="str">
        <f>IF(VLOOKUP(EO9,スケジュール設定!$A$4:$C$375,3,FALSE)=0,"",VLOOKUP(EO9,スケジュール設定!$A$4:$C$375,3,FALSE))</f>
        <v/>
      </c>
      <c r="EQ9" s="57">
        <f>IF(EO9="","",IF(MONTH(EO9+1)=EK4,EO9+1,""))</f>
        <v>43796</v>
      </c>
      <c r="ER9" s="62" t="str">
        <f>IF(VLOOKUP(EQ9,スケジュール設定!$A$4:$C$375,3,FALSE)=0,"",VLOOKUP(EQ9,スケジュール設定!$A$4:$C$375,3,FALSE))</f>
        <v/>
      </c>
      <c r="ES9" s="57">
        <f>IF(EQ9="","",IF(MONTH(EQ9+1)=EK4,EQ9+1,""))</f>
        <v>43797</v>
      </c>
      <c r="ET9" s="62" t="str">
        <f>IF(VLOOKUP(ES9,スケジュール設定!$A$4:$C$375,3,FALSE)=0,"",VLOOKUP(ES9,スケジュール設定!$A$4:$C$375,3,FALSE))</f>
        <v/>
      </c>
      <c r="EU9" s="57">
        <f>IF(ES9="","",IF(MONTH(ES9+1)=EK4,ES9+1,""))</f>
        <v>43798</v>
      </c>
      <c r="EV9" s="62" t="str">
        <f>IF(VLOOKUP(EU9,スケジュール設定!$A$4:$C$375,3,FALSE)=0,"",VLOOKUP(EU9,スケジュール設定!$A$4:$C$375,3,FALSE))</f>
        <v/>
      </c>
      <c r="EW9" s="59">
        <f>IF(EU9="","",IF(MONTH(EU9+1)=EK4,EU9+1,""))</f>
        <v>43799</v>
      </c>
      <c r="EX9" s="62" t="str">
        <f>IF(VLOOKUP(EW9,スケジュール設定!$A$4:$C$375,3,FALSE)=0,"",VLOOKUP(EW9,スケジュール設定!$A$4:$C$375,3,FALSE))</f>
        <v/>
      </c>
      <c r="EY9" s="57">
        <f>IF(FK8="","",IF(MONTH(FK8+1)=EY4,FK8+1,""))</f>
        <v>43828</v>
      </c>
      <c r="EZ9" s="62" t="str">
        <f>IF(VLOOKUP(EY9,スケジュール設定!$A$4:$C$375,3,FALSE)=0,"",VLOOKUP(EY9,スケジュール設定!$A$4:$C$375,3,FALSE))</f>
        <v/>
      </c>
      <c r="FA9" s="57">
        <f>IF(EY9="","",IF(MONTH(EY9+1)=EY4,EY9+1,""))</f>
        <v>43829</v>
      </c>
      <c r="FB9" s="62" t="str">
        <f>IF(VLOOKUP(FA9,スケジュール設定!$A$4:$C$375,3,FALSE)=0,"",VLOOKUP(FA9,スケジュール設定!$A$4:$C$375,3,FALSE))</f>
        <v/>
      </c>
      <c r="FC9" s="57">
        <f>IF(FA9="","",IF(MONTH(FA9+1)=EY4,FA9+1,""))</f>
        <v>43830</v>
      </c>
      <c r="FD9" s="62" t="str">
        <f>IF(VLOOKUP(FC9,スケジュール設定!$A$4:$C$375,3,FALSE)=0,"",VLOOKUP(FC9,スケジュール設定!$A$4:$C$375,3,FALSE))</f>
        <v/>
      </c>
      <c r="FE9" s="57" t="str">
        <f>IF(FC9="","",IF(MONTH(FC9+1)=EY4,FC9+1,""))</f>
        <v/>
      </c>
      <c r="FF9" s="62" t="str">
        <f>IF(VLOOKUP(FE9,スケジュール設定!$A$4:$C$375,3,FALSE)=0,"",VLOOKUP(FE9,スケジュール設定!$A$4:$C$375,3,FALSE))</f>
        <v/>
      </c>
      <c r="FG9" s="57" t="str">
        <f>IF(FE9="","",IF(MONTH(FE9+1)=EY4,FE9+1,""))</f>
        <v/>
      </c>
      <c r="FH9" s="62" t="str">
        <f>IF(VLOOKUP(FG9,スケジュール設定!$A$4:$C$375,3,FALSE)=0,"",VLOOKUP(FG9,スケジュール設定!$A$4:$C$375,3,FALSE))</f>
        <v/>
      </c>
      <c r="FI9" s="57" t="str">
        <f>IF(FG9="","",IF(MONTH(FG9+1)=EY4,FG9+1,""))</f>
        <v/>
      </c>
      <c r="FJ9" s="62" t="str">
        <f>IF(VLOOKUP(FI9,スケジュール設定!$A$4:$C$375,3,FALSE)=0,"",VLOOKUP(FI9,スケジュール設定!$A$4:$C$375,3,FALSE))</f>
        <v/>
      </c>
      <c r="FK9" s="59" t="str">
        <f>IF(FI9="","",IF(MONTH(FI9+1)=EY4,FI9+1,""))</f>
        <v/>
      </c>
      <c r="FL9" s="62" t="str">
        <f>IF(VLOOKUP(FK9,スケジュール設定!$A$4:$C$375,3,FALSE)=0,"",VLOOKUP(FK9,スケジュール設定!$A$4:$C$375,3,FALSE))</f>
        <v/>
      </c>
    </row>
    <row r="10" spans="1:168" s="64" customFormat="1" ht="51" customHeight="1">
      <c r="A10" s="61" t="str">
        <f>IF(M9="","",IF(MONTH(M9+1)=A4,M9+1,""))</f>
        <v/>
      </c>
      <c r="B10" s="62" t="str">
        <f>IF(VLOOKUP(A10,スケジュール設定!$A$4:$C$375,3,FALSE)=0,"",VLOOKUP(A10,スケジュール設定!$A$4:$C$375,3,FALSE))</f>
        <v/>
      </c>
      <c r="C10" s="61" t="str">
        <f>IF(A10="","",IF(MONTH(A10+1)=A4,A10+1,""))</f>
        <v/>
      </c>
      <c r="D10" s="62" t="str">
        <f>IF(VLOOKUP(C10,スケジュール設定!$A$4:$C$375,3,FALSE)=0,"",VLOOKUP(C10,スケジュール設定!$A$4:$C$375,3,FALSE))</f>
        <v/>
      </c>
      <c r="E10" s="61" t="str">
        <f>IF(C10="","",IF(MONTH(C10+1)=A4,C10+1,""))</f>
        <v/>
      </c>
      <c r="F10" s="62" t="str">
        <f>IF(VLOOKUP(E10,スケジュール設定!$A$4:$C$375,3,FALSE)=0,"",VLOOKUP(E10,スケジュール設定!$A$4:$C$375,3,FALSE))</f>
        <v/>
      </c>
      <c r="G10" s="61" t="str">
        <f>IF(E10="","",IF(MONTH(E10+1)=A4,E10+1,""))</f>
        <v/>
      </c>
      <c r="H10" s="62" t="str">
        <f>IF(VLOOKUP(G10,スケジュール設定!$A$4:$C$375,3,FALSE)=0,"",VLOOKUP(G10,スケジュール設定!$A$4:$C$375,3,FALSE))</f>
        <v/>
      </c>
      <c r="I10" s="61" t="str">
        <f>IF(G10="","",IF(MONTH(G10+1)=A4,G10+1,""))</f>
        <v/>
      </c>
      <c r="J10" s="62" t="str">
        <f>IF(VLOOKUP(I10,スケジュール設定!$A$4:$C$375,3,FALSE)=0,"",VLOOKUP(I10,スケジュール設定!$A$4:$C$375,3,FALSE))</f>
        <v/>
      </c>
      <c r="K10" s="61" t="str">
        <f>IF(I10="","",IF(MONTH(I10+1)=A4,I10+1,""))</f>
        <v/>
      </c>
      <c r="L10" s="62" t="str">
        <f>IF(VLOOKUP(K10,スケジュール設定!$A$4:$C$375,3,FALSE)=0,"",VLOOKUP(K10,スケジュール設定!$A$4:$C$375,3,FALSE))</f>
        <v/>
      </c>
      <c r="M10" s="63" t="str">
        <f>IF(K10="","",IF(MONTH(K10+1)=A4,K10+1,""))</f>
        <v/>
      </c>
      <c r="N10" s="62" t="str">
        <f>IF(VLOOKUP(M10,スケジュール設定!$A$4:$C$375,3,FALSE)=0,"",VLOOKUP(M10,スケジュール設定!$A$4:$C$375,3,FALSE))</f>
        <v/>
      </c>
      <c r="O10" s="61" t="str">
        <f>IF(AA9="","",IF(MONTH(AA9+1)=O4,AA9+1,""))</f>
        <v/>
      </c>
      <c r="P10" s="62" t="str">
        <f>IF(VLOOKUP(O10,スケジュール設定!$A$4:$C$375,3,FALSE)=0,"",VLOOKUP(O10,スケジュール設定!$A$4:$C$375,3,FALSE))</f>
        <v/>
      </c>
      <c r="Q10" s="61" t="str">
        <f>IF(O10="","",IF(MONTH(O10+1)=O4,O10+1,""))</f>
        <v/>
      </c>
      <c r="R10" s="62" t="str">
        <f>IF(VLOOKUP(Q10,スケジュール設定!$A$4:$C$375,3,FALSE)=0,"",VLOOKUP(Q10,スケジュール設定!$A$4:$C$375,3,FALSE))</f>
        <v/>
      </c>
      <c r="S10" s="61" t="str">
        <f>IF(Q10="","",IF(MONTH(Q10+1)=O4,Q10+1,""))</f>
        <v/>
      </c>
      <c r="T10" s="62" t="str">
        <f>IF(VLOOKUP(S10,スケジュール設定!$A$4:$C$375,3,FALSE)=0,"",VLOOKUP(S10,スケジュール設定!$A$4:$C$375,3,FALSE))</f>
        <v/>
      </c>
      <c r="U10" s="61" t="str">
        <f>IF(S10="","",IF(MONTH(S10+1)=O4,S10+1,""))</f>
        <v/>
      </c>
      <c r="V10" s="62" t="str">
        <f>IF(VLOOKUP(U10,スケジュール設定!$A$4:$C$375,3,FALSE)=0,"",VLOOKUP(U10,スケジュール設定!$A$4:$C$375,3,FALSE))</f>
        <v/>
      </c>
      <c r="W10" s="61" t="str">
        <f>IF(U10="","",IF(MONTH(U10+1)=O4,U10+1,""))</f>
        <v/>
      </c>
      <c r="X10" s="62" t="str">
        <f>IF(VLOOKUP(W10,スケジュール設定!$A$4:$C$375,3,FALSE)=0,"",VLOOKUP(W10,スケジュール設定!$A$4:$C$375,3,FALSE))</f>
        <v/>
      </c>
      <c r="Y10" s="61" t="str">
        <f>IF(W10="","",IF(MONTH(W10+1)=O4,W10+1,""))</f>
        <v/>
      </c>
      <c r="Z10" s="62" t="str">
        <f>IF(VLOOKUP(Y10,スケジュール設定!$A$4:$C$375,3,FALSE)=0,"",VLOOKUP(Y10,スケジュール設定!$A$4:$C$375,3,FALSE))</f>
        <v/>
      </c>
      <c r="AA10" s="63" t="str">
        <f>IF(Y10="","",IF(MONTH(Y10+1)=O4,Y10+1,""))</f>
        <v/>
      </c>
      <c r="AB10" s="62" t="str">
        <f>IF(VLOOKUP(AA10,スケジュール設定!$A$4:$C$375,3,FALSE)=0,"",VLOOKUP(AA10,スケジュール設定!$A$4:$C$375,3,FALSE))</f>
        <v/>
      </c>
      <c r="AC10" s="61">
        <f>IF(AO9="","",IF(MONTH(AO9+1)=AC4,AO9+1,""))</f>
        <v>43555</v>
      </c>
      <c r="AD10" s="62" t="str">
        <f>IF(VLOOKUP(AC10,スケジュール設定!$A$4:$C$375,3,FALSE)=0,"",VLOOKUP(AC10,スケジュール設定!$A$4:$C$375,3,FALSE))</f>
        <v/>
      </c>
      <c r="AE10" s="61" t="str">
        <f>IF(AC10="","",IF(MONTH(AC10+1)=AC4,AC10+1,""))</f>
        <v/>
      </c>
      <c r="AF10" s="62" t="str">
        <f>IF(VLOOKUP(AE10,スケジュール設定!$A$4:$C$375,3,FALSE)=0,"",VLOOKUP(AE10,スケジュール設定!$A$4:$C$375,3,FALSE))</f>
        <v/>
      </c>
      <c r="AG10" s="61" t="str">
        <f>IF(AE10="","",IF(MONTH(AE10+1)=AC4,AE10+1,""))</f>
        <v/>
      </c>
      <c r="AH10" s="62" t="str">
        <f>IF(VLOOKUP(AG10,スケジュール設定!$A$4:$C$375,3,FALSE)=0,"",VLOOKUP(AG10,スケジュール設定!$A$4:$C$375,3,FALSE))</f>
        <v/>
      </c>
      <c r="AI10" s="61" t="str">
        <f>IF(AG10="","",IF(MONTH(AG10+1)=AC4,AG10+1,""))</f>
        <v/>
      </c>
      <c r="AJ10" s="62" t="str">
        <f>IF(VLOOKUP(AI10,スケジュール設定!$A$4:$C$375,3,FALSE)=0,"",VLOOKUP(AI10,スケジュール設定!$A$4:$C$375,3,FALSE))</f>
        <v/>
      </c>
      <c r="AK10" s="61" t="str">
        <f>IF(AI10="","",IF(MONTH(AI10+1)=AC4,AI10+1,""))</f>
        <v/>
      </c>
      <c r="AL10" s="62" t="str">
        <f>IF(VLOOKUP(AK10,スケジュール設定!$A$4:$C$375,3,FALSE)=0,"",VLOOKUP(AK10,スケジュール設定!$A$4:$C$375,3,FALSE))</f>
        <v/>
      </c>
      <c r="AM10" s="61" t="str">
        <f>IF(AK10="","",IF(MONTH(AK10+1)=AC4,AK10+1,""))</f>
        <v/>
      </c>
      <c r="AN10" s="62" t="str">
        <f>IF(VLOOKUP(AM10,スケジュール設定!$A$4:$C$375,3,FALSE)=0,"",VLOOKUP(AM10,スケジュール設定!$A$4:$C$375,3,FALSE))</f>
        <v/>
      </c>
      <c r="AO10" s="63" t="str">
        <f>IF(AM10="","",IF(MONTH(AM10+1)=AC4,AM10+1,""))</f>
        <v/>
      </c>
      <c r="AP10" s="62" t="str">
        <f>IF(VLOOKUP(AO10,スケジュール設定!$A$4:$C$375,3,FALSE)=0,"",VLOOKUP(AO10,スケジュール設定!$A$4:$C$375,3,FALSE))</f>
        <v/>
      </c>
      <c r="AQ10" s="61" t="str">
        <f>IF(BC9="","",IF(MONTH(BC9+1)=AQ4,BC9+1,""))</f>
        <v/>
      </c>
      <c r="AR10" s="62" t="str">
        <f>IF(VLOOKUP(AQ10,スケジュール設定!$A$4:$C$375,3,FALSE)=0,"",VLOOKUP(AQ10,スケジュール設定!$A$4:$C$375,3,FALSE))</f>
        <v/>
      </c>
      <c r="AS10" s="61" t="str">
        <f>IF(AQ10="","",IF(MONTH(AQ10+1)=AQ4,AQ10+1,""))</f>
        <v/>
      </c>
      <c r="AT10" s="62" t="str">
        <f>IF(VLOOKUP(AS10,スケジュール設定!$A$4:$C$375,3,FALSE)=0,"",VLOOKUP(AS10,スケジュール設定!$A$4:$C$375,3,FALSE))</f>
        <v/>
      </c>
      <c r="AU10" s="61" t="str">
        <f>IF(AS10="","",IF(MONTH(AS10+1)=AQ4,AS10+1,""))</f>
        <v/>
      </c>
      <c r="AV10" s="62" t="str">
        <f>IF(VLOOKUP(AU10,スケジュール設定!$A$4:$C$375,3,FALSE)=0,"",VLOOKUP(AU10,スケジュール設定!$A$4:$C$375,3,FALSE))</f>
        <v/>
      </c>
      <c r="AW10" s="61" t="str">
        <f>IF(AU10="","",IF(MONTH(AU10+1)=AQ4,AU10+1,""))</f>
        <v/>
      </c>
      <c r="AX10" s="62" t="str">
        <f>IF(VLOOKUP(AW10,スケジュール設定!$A$4:$C$375,3,FALSE)=0,"",VLOOKUP(AW10,スケジュール設定!$A$4:$C$375,3,FALSE))</f>
        <v/>
      </c>
      <c r="AY10" s="61" t="str">
        <f>IF(AW10="","",IF(MONTH(AW10+1)=AQ4,AW10+1,""))</f>
        <v/>
      </c>
      <c r="AZ10" s="62" t="str">
        <f>IF(VLOOKUP(AY10,スケジュール設定!$A$4:$C$375,3,FALSE)=0,"",VLOOKUP(AY10,スケジュール設定!$A$4:$C$375,3,FALSE))</f>
        <v/>
      </c>
      <c r="BA10" s="61" t="str">
        <f>IF(AY10="","",IF(MONTH(AY10+1)=AQ4,AY10+1,""))</f>
        <v/>
      </c>
      <c r="BB10" s="62" t="str">
        <f>IF(VLOOKUP(BA10,スケジュール設定!$A$4:$C$375,3,FALSE)=0,"",VLOOKUP(BA10,スケジュール設定!$A$4:$C$375,3,FALSE))</f>
        <v/>
      </c>
      <c r="BC10" s="63" t="str">
        <f>IF(BA10="","",IF(MONTH(BA10+1)=AQ4,BA10+1,""))</f>
        <v/>
      </c>
      <c r="BD10" s="62" t="str">
        <f>IF(VLOOKUP(BC10,スケジュール設定!$A$4:$C$375,3,FALSE)=0,"",VLOOKUP(BC10,スケジュール設定!$A$4:$C$375,3,FALSE))</f>
        <v/>
      </c>
      <c r="BE10" s="61" t="str">
        <f>IF(BQ9="","",IF(MONTH(BQ9+1)=BE4,BQ9+1,""))</f>
        <v/>
      </c>
      <c r="BF10" s="62" t="str">
        <f>IF(VLOOKUP(BE10,スケジュール設定!$A$4:$C$375,3,FALSE)=0,"",VLOOKUP(BE10,スケジュール設定!$A$4:$C$375,3,FALSE))</f>
        <v/>
      </c>
      <c r="BG10" s="61" t="str">
        <f>IF(BE10="","",IF(MONTH(BE10+1)=BE4,BE10+1,""))</f>
        <v/>
      </c>
      <c r="BH10" s="62" t="str">
        <f>IF(VLOOKUP(BG10,スケジュール設定!$A$4:$C$375,3,FALSE)=0,"",VLOOKUP(BG10,スケジュール設定!$A$4:$C$375,3,FALSE))</f>
        <v/>
      </c>
      <c r="BI10" s="61" t="str">
        <f>IF(BG10="","",IF(MONTH(BG10+1)=BE4,BG10+1,""))</f>
        <v/>
      </c>
      <c r="BJ10" s="62" t="str">
        <f>IF(VLOOKUP(BI10,スケジュール設定!$A$4:$C$375,3,FALSE)=0,"",VLOOKUP(BI10,スケジュール設定!$A$4:$C$375,3,FALSE))</f>
        <v/>
      </c>
      <c r="BK10" s="61" t="str">
        <f>IF(BI10="","",IF(MONTH(BI10+1)=BE4,BI10+1,""))</f>
        <v/>
      </c>
      <c r="BL10" s="62" t="str">
        <f>IF(VLOOKUP(BK10,スケジュール設定!$A$4:$C$375,3,FALSE)=0,"",VLOOKUP(BK10,スケジュール設定!$A$4:$C$375,3,FALSE))</f>
        <v/>
      </c>
      <c r="BM10" s="61" t="str">
        <f>IF(BK10="","",IF(MONTH(BK10+1)=BE4,BK10+1,""))</f>
        <v/>
      </c>
      <c r="BN10" s="62" t="str">
        <f>IF(VLOOKUP(BM10,スケジュール設定!$A$4:$C$375,3,FALSE)=0,"",VLOOKUP(BM10,スケジュール設定!$A$4:$C$375,3,FALSE))</f>
        <v/>
      </c>
      <c r="BO10" s="61" t="str">
        <f>IF(BM10="","",IF(MONTH(BM10+1)=BE4,BM10+1,""))</f>
        <v/>
      </c>
      <c r="BP10" s="62" t="str">
        <f>IF(VLOOKUP(BO10,スケジュール設定!$A$4:$C$375,3,FALSE)=0,"",VLOOKUP(BO10,スケジュール設定!$A$4:$C$375,3,FALSE))</f>
        <v/>
      </c>
      <c r="BQ10" s="63" t="str">
        <f>IF(BO10="","",IF(MONTH(BO10+1)=BE4,BO10+1,""))</f>
        <v/>
      </c>
      <c r="BR10" s="62" t="str">
        <f>IF(VLOOKUP(BQ10,スケジュール設定!$A$4:$C$375,3,FALSE)=0,"",VLOOKUP(BQ10,スケジュール設定!$A$4:$C$375,3,FALSE))</f>
        <v/>
      </c>
      <c r="BS10" s="61">
        <f>IF(CE9="","",IF(MONTH(CE9+1)=BS4,CE9+1,""))</f>
        <v>43646</v>
      </c>
      <c r="BT10" s="62" t="str">
        <f>IF(VLOOKUP(BS10,スケジュール設定!$A$4:$C$375,3,FALSE)=0,"",VLOOKUP(BS10,スケジュール設定!$A$4:$C$375,3,FALSE))</f>
        <v/>
      </c>
      <c r="BU10" s="61" t="str">
        <f>IF(BS10="","",IF(MONTH(BS10+1)=BS4,BS10+1,""))</f>
        <v/>
      </c>
      <c r="BV10" s="62" t="str">
        <f>IF(VLOOKUP(BU10,スケジュール設定!$A$4:$C$375,3,FALSE)=0,"",VLOOKUP(BU10,スケジュール設定!$A$4:$C$375,3,FALSE))</f>
        <v/>
      </c>
      <c r="BW10" s="61" t="str">
        <f>IF(BU10="","",IF(MONTH(BU10+1)=BS4,BU10+1,""))</f>
        <v/>
      </c>
      <c r="BX10" s="62" t="str">
        <f>IF(VLOOKUP(BW10,スケジュール設定!$A$4:$C$375,3,FALSE)=0,"",VLOOKUP(BW10,スケジュール設定!$A$4:$C$375,3,FALSE))</f>
        <v/>
      </c>
      <c r="BY10" s="61" t="str">
        <f>IF(BW10="","",IF(MONTH(BW10+1)=BS4,BW10+1,""))</f>
        <v/>
      </c>
      <c r="BZ10" s="62" t="str">
        <f>IF(VLOOKUP(BY10,スケジュール設定!$A$4:$C$375,3,FALSE)=0,"",VLOOKUP(BY10,スケジュール設定!$A$4:$C$375,3,FALSE))</f>
        <v/>
      </c>
      <c r="CA10" s="61" t="str">
        <f>IF(BY10="","",IF(MONTH(BY10+1)=BS4,BY10+1,""))</f>
        <v/>
      </c>
      <c r="CB10" s="62" t="str">
        <f>IF(VLOOKUP(CA10,スケジュール設定!$A$4:$C$375,3,FALSE)=0,"",VLOOKUP(CA10,スケジュール設定!$A$4:$C$375,3,FALSE))</f>
        <v/>
      </c>
      <c r="CC10" s="61" t="str">
        <f>IF(CA10="","",IF(MONTH(CA10+1)=BS4,CA10+1,""))</f>
        <v/>
      </c>
      <c r="CD10" s="62" t="str">
        <f>IF(VLOOKUP(CC10,スケジュール設定!$A$4:$C$375,3,FALSE)=0,"",VLOOKUP(CC10,スケジュール設定!$A$4:$C$375,3,FALSE))</f>
        <v/>
      </c>
      <c r="CE10" s="63" t="str">
        <f>IF(CC10="","",IF(MONTH(CC10+1)=BS4,CC10+1,""))</f>
        <v/>
      </c>
      <c r="CF10" s="62" t="str">
        <f>IF(VLOOKUP(CE10,スケジュール設定!$A$4:$C$375,3,FALSE)=0,"",VLOOKUP(CE10,スケジュール設定!$A$4:$C$375,3,FALSE))</f>
        <v/>
      </c>
      <c r="CG10" s="61" t="str">
        <f>IF(CS9="","",IF(MONTH(CS9+1)=CG4,CS9+1,""))</f>
        <v/>
      </c>
      <c r="CH10" s="62" t="str">
        <f>IF(VLOOKUP(CG10,スケジュール設定!$A$4:$C$375,3,FALSE)=0,"",VLOOKUP(CG10,スケジュール設定!$A$4:$C$375,3,FALSE))</f>
        <v/>
      </c>
      <c r="CI10" s="61" t="str">
        <f>IF(CG10="","",IF(MONTH(CG10+1)=CG4,CG10+1,""))</f>
        <v/>
      </c>
      <c r="CJ10" s="62" t="str">
        <f>IF(VLOOKUP(CI10,スケジュール設定!$A$4:$C$375,3,FALSE)=0,"",VLOOKUP(CI10,スケジュール設定!$A$4:$C$375,3,FALSE))</f>
        <v/>
      </c>
      <c r="CK10" s="61" t="str">
        <f>IF(CI10="","",IF(MONTH(CI10+1)=CG4,CI10+1,""))</f>
        <v/>
      </c>
      <c r="CL10" s="62" t="str">
        <f>IF(VLOOKUP(CK10,スケジュール設定!$A$4:$C$375,3,FALSE)=0,"",VLOOKUP(CK10,スケジュール設定!$A$4:$C$375,3,FALSE))</f>
        <v/>
      </c>
      <c r="CM10" s="61" t="str">
        <f>IF(CK10="","",IF(MONTH(CK10+1)=CG4,CK10+1,""))</f>
        <v/>
      </c>
      <c r="CN10" s="62" t="str">
        <f>IF(VLOOKUP(CM10,スケジュール設定!$A$4:$C$375,3,FALSE)=0,"",VLOOKUP(CM10,スケジュール設定!$A$4:$C$375,3,FALSE))</f>
        <v/>
      </c>
      <c r="CO10" s="61" t="str">
        <f>IF(CM10="","",IF(MONTH(CM10+1)=CG4,CM10+1,""))</f>
        <v/>
      </c>
      <c r="CP10" s="62" t="str">
        <f>IF(VLOOKUP(CO10,スケジュール設定!$A$4:$C$375,3,FALSE)=0,"",VLOOKUP(CO10,スケジュール設定!$A$4:$C$375,3,FALSE))</f>
        <v/>
      </c>
      <c r="CQ10" s="61" t="str">
        <f>IF(CO10="","",IF(MONTH(CO10+1)=CG4,CO10+1,""))</f>
        <v/>
      </c>
      <c r="CR10" s="62" t="str">
        <f>IF(VLOOKUP(CQ10,スケジュール設定!$A$4:$C$375,3,FALSE)=0,"",VLOOKUP(CQ10,スケジュール設定!$A$4:$C$375,3,FALSE))</f>
        <v/>
      </c>
      <c r="CS10" s="63" t="str">
        <f>IF(CQ10="","",IF(MONTH(CQ10+1)=CG4,CQ10+1,""))</f>
        <v/>
      </c>
      <c r="CT10" s="62" t="str">
        <f>IF(VLOOKUP(CS10,スケジュール設定!$A$4:$C$375,3,FALSE)=0,"",VLOOKUP(CS10,スケジュール設定!$A$4:$C$375,3,FALSE))</f>
        <v/>
      </c>
      <c r="CU10" s="61" t="str">
        <f>IF(DG9="","",IF(MONTH(DG9+1)=CU4,DG9+1,""))</f>
        <v/>
      </c>
      <c r="CV10" s="62" t="str">
        <f>IF(VLOOKUP(CU10,スケジュール設定!$A$4:$C$375,3,FALSE)=0,"",VLOOKUP(CU10,スケジュール設定!$A$4:$C$375,3,FALSE))</f>
        <v/>
      </c>
      <c r="CW10" s="61" t="str">
        <f>IF(CU10="","",IF(MONTH(CU10+1)=CU4,CU10+1,""))</f>
        <v/>
      </c>
      <c r="CX10" s="62" t="str">
        <f>IF(VLOOKUP(CW10,スケジュール設定!$A$4:$C$375,3,FALSE)=0,"",VLOOKUP(CW10,スケジュール設定!$A$4:$C$375,3,FALSE))</f>
        <v/>
      </c>
      <c r="CY10" s="61" t="str">
        <f>IF(CW10="","",IF(MONTH(CW10+1)=CU4,CW10+1,""))</f>
        <v/>
      </c>
      <c r="CZ10" s="62" t="str">
        <f>IF(VLOOKUP(CY10,スケジュール設定!$A$4:$C$375,3,FALSE)=0,"",VLOOKUP(CY10,スケジュール設定!$A$4:$C$375,3,FALSE))</f>
        <v/>
      </c>
      <c r="DA10" s="61" t="str">
        <f>IF(CY10="","",IF(MONTH(CY10+1)=CU4,CY10+1,""))</f>
        <v/>
      </c>
      <c r="DB10" s="62" t="str">
        <f>IF(VLOOKUP(DA10,スケジュール設定!$A$4:$C$375,3,FALSE)=0,"",VLOOKUP(DA10,スケジュール設定!$A$4:$C$375,3,FALSE))</f>
        <v/>
      </c>
      <c r="DC10" s="61" t="str">
        <f>IF(DA10="","",IF(MONTH(DA10+1)=CU4,DA10+1,""))</f>
        <v/>
      </c>
      <c r="DD10" s="62" t="str">
        <f>IF(VLOOKUP(DC10,スケジュール設定!$A$4:$C$375,3,FALSE)=0,"",VLOOKUP(DC10,スケジュール設定!$A$4:$C$375,3,FALSE))</f>
        <v/>
      </c>
      <c r="DE10" s="61" t="str">
        <f>IF(DC10="","",IF(MONTH(DC10+1)=CU4,DC10+1,""))</f>
        <v/>
      </c>
      <c r="DF10" s="62" t="str">
        <f>IF(VLOOKUP(DE10,スケジュール設定!$A$4:$C$375,3,FALSE)=0,"",VLOOKUP(DE10,スケジュール設定!$A$4:$C$375,3,FALSE))</f>
        <v/>
      </c>
      <c r="DG10" s="63" t="str">
        <f>IF(DE10="","",IF(MONTH(DE10+1)=CU4,DE10+1,""))</f>
        <v/>
      </c>
      <c r="DH10" s="62" t="str">
        <f>IF(VLOOKUP(DG10,スケジュール設定!$A$4:$C$375,3,FALSE)=0,"",VLOOKUP(DG10,スケジュール設定!$A$4:$C$375,3,FALSE))</f>
        <v/>
      </c>
      <c r="DI10" s="61" t="str">
        <f>IF(DU9="","",IF(MONTH(DU9+1)=DI4,DU9+1,""))</f>
        <v/>
      </c>
      <c r="DJ10" s="62" t="str">
        <f>IF(VLOOKUP(DI10,スケジュール設定!$A$4:$C$375,3,FALSE)=0,"",VLOOKUP(DI10,スケジュール設定!$A$4:$C$375,3,FALSE))</f>
        <v/>
      </c>
      <c r="DK10" s="61" t="str">
        <f>IF(DI10="","",IF(MONTH(DI10+1)=DI4,DI10+1,""))</f>
        <v/>
      </c>
      <c r="DL10" s="62" t="str">
        <f>IF(VLOOKUP(DK10,スケジュール設定!$A$4:$C$375,3,FALSE)=0,"",VLOOKUP(DK10,スケジュール設定!$A$4:$C$375,3,FALSE))</f>
        <v/>
      </c>
      <c r="DM10" s="61" t="str">
        <f>IF(DK10="","",IF(MONTH(DK10+1)=DI4,DK10+1,""))</f>
        <v/>
      </c>
      <c r="DN10" s="62" t="str">
        <f>IF(VLOOKUP(DM10,スケジュール設定!$A$4:$C$375,3,FALSE)=0,"",VLOOKUP(DM10,スケジュール設定!$A$4:$C$375,3,FALSE))</f>
        <v/>
      </c>
      <c r="DO10" s="61" t="str">
        <f>IF(DM10="","",IF(MONTH(DM10+1)=DI4,DM10+1,""))</f>
        <v/>
      </c>
      <c r="DP10" s="62" t="str">
        <f>IF(VLOOKUP(DO10,スケジュール設定!$A$4:$C$375,3,FALSE)=0,"",VLOOKUP(DO10,スケジュール設定!$A$4:$C$375,3,FALSE))</f>
        <v/>
      </c>
      <c r="DQ10" s="61" t="str">
        <f>IF(DO10="","",IF(MONTH(DO10+1)=DI4,DO10+1,""))</f>
        <v/>
      </c>
      <c r="DR10" s="62" t="str">
        <f>IF(VLOOKUP(DQ10,スケジュール設定!$A$4:$C$375,3,FALSE)=0,"",VLOOKUP(DQ10,スケジュール設定!$A$4:$C$375,3,FALSE))</f>
        <v/>
      </c>
      <c r="DS10" s="61" t="str">
        <f>IF(DQ10="","",IF(MONTH(DQ10+1)=DI4,DQ10+1,""))</f>
        <v/>
      </c>
      <c r="DT10" s="62" t="str">
        <f>IF(VLOOKUP(DS10,スケジュール設定!$A$4:$C$375,3,FALSE)=0,"",VLOOKUP(DS10,スケジュール設定!$A$4:$C$375,3,FALSE))</f>
        <v/>
      </c>
      <c r="DU10" s="63" t="str">
        <f>IF(DS10="","",IF(MONTH(DS10+1)=DI4,DS10+1,""))</f>
        <v/>
      </c>
      <c r="DV10" s="62" t="str">
        <f>IF(VLOOKUP(DU10,スケジュール設定!$A$4:$C$375,3,FALSE)=0,"",VLOOKUP(DU10,スケジュール設定!$A$4:$C$375,3,FALSE))</f>
        <v/>
      </c>
      <c r="DW10" s="61" t="str">
        <f>IF(EI9="","",IF(MONTH(EI9+1)=DW4,EI9+1,""))</f>
        <v/>
      </c>
      <c r="DX10" s="62" t="str">
        <f>IF(VLOOKUP(DW10,スケジュール設定!$A$4:$C$375,3,FALSE)=0,"",VLOOKUP(DW10,スケジュール設定!$A$4:$C$375,3,FALSE))</f>
        <v/>
      </c>
      <c r="DY10" s="61" t="str">
        <f>IF(DW10="","",IF(MONTH(DW10+1)=DW4,DW10+1,""))</f>
        <v/>
      </c>
      <c r="DZ10" s="62" t="str">
        <f>IF(VLOOKUP(DY10,スケジュール設定!$A$4:$C$375,3,FALSE)=0,"",VLOOKUP(DY10,スケジュール設定!$A$4:$C$375,3,FALSE))</f>
        <v/>
      </c>
      <c r="EA10" s="61" t="str">
        <f>IF(DY10="","",IF(MONTH(DY10+1)=DW4,DY10+1,""))</f>
        <v/>
      </c>
      <c r="EB10" s="62" t="str">
        <f>IF(VLOOKUP(EA10,スケジュール設定!$A$4:$C$375,3,FALSE)=0,"",VLOOKUP(EA10,スケジュール設定!$A$4:$C$375,3,FALSE))</f>
        <v/>
      </c>
      <c r="EC10" s="61" t="str">
        <f>IF(EA10="","",IF(MONTH(EA10+1)=DW4,EA10+1,""))</f>
        <v/>
      </c>
      <c r="ED10" s="62" t="str">
        <f>IF(VLOOKUP(EC10,スケジュール設定!$A$4:$C$375,3,FALSE)=0,"",VLOOKUP(EC10,スケジュール設定!$A$4:$C$375,3,FALSE))</f>
        <v/>
      </c>
      <c r="EE10" s="61" t="str">
        <f>IF(EC10="","",IF(MONTH(EC10+1)=DW4,EC10+1,""))</f>
        <v/>
      </c>
      <c r="EF10" s="62" t="str">
        <f>IF(VLOOKUP(EE10,スケジュール設定!$A$4:$C$375,3,FALSE)=0,"",VLOOKUP(EE10,スケジュール設定!$A$4:$C$375,3,FALSE))</f>
        <v/>
      </c>
      <c r="EG10" s="61" t="str">
        <f>IF(EE10="","",IF(MONTH(EE10+1)=DW4,EE10+1,""))</f>
        <v/>
      </c>
      <c r="EH10" s="62" t="str">
        <f>IF(VLOOKUP(EG10,スケジュール設定!$A$4:$C$375,3,FALSE)=0,"",VLOOKUP(EG10,スケジュール設定!$A$4:$C$375,3,FALSE))</f>
        <v/>
      </c>
      <c r="EI10" s="63" t="str">
        <f>IF(EG10="","",IF(MONTH(EG10+1)=DW4,EG10+1,""))</f>
        <v/>
      </c>
      <c r="EJ10" s="62" t="str">
        <f>IF(VLOOKUP(EI10,スケジュール設定!$A$4:$C$375,3,FALSE)=0,"",VLOOKUP(EI10,スケジュール設定!$A$4:$C$375,3,FALSE))</f>
        <v/>
      </c>
      <c r="EK10" s="61" t="str">
        <f>IF(EW9="","",IF(MONTH(EW9+1)=EK4,EW9+1,""))</f>
        <v/>
      </c>
      <c r="EL10" s="62" t="str">
        <f>IF(VLOOKUP(EK10,スケジュール設定!$A$4:$C$375,3,FALSE)=0,"",VLOOKUP(EK10,スケジュール設定!$A$4:$C$375,3,FALSE))</f>
        <v/>
      </c>
      <c r="EM10" s="61" t="str">
        <f>IF(EK10="","",IF(MONTH(EK10+1)=EK4,EK10+1,""))</f>
        <v/>
      </c>
      <c r="EN10" s="62" t="str">
        <f>IF(VLOOKUP(EM10,スケジュール設定!$A$4:$C$375,3,FALSE)=0,"",VLOOKUP(EM10,スケジュール設定!$A$4:$C$375,3,FALSE))</f>
        <v/>
      </c>
      <c r="EO10" s="61" t="str">
        <f>IF(EM10="","",IF(MONTH(EM10+1)=EK4,EM10+1,""))</f>
        <v/>
      </c>
      <c r="EP10" s="62" t="str">
        <f>IF(VLOOKUP(EO10,スケジュール設定!$A$4:$C$375,3,FALSE)=0,"",VLOOKUP(EO10,スケジュール設定!$A$4:$C$375,3,FALSE))</f>
        <v/>
      </c>
      <c r="EQ10" s="61" t="str">
        <f>IF(EO10="","",IF(MONTH(EO10+1)=EK4,EO10+1,""))</f>
        <v/>
      </c>
      <c r="ER10" s="62" t="str">
        <f>IF(VLOOKUP(EQ10,スケジュール設定!$A$4:$C$375,3,FALSE)=0,"",VLOOKUP(EQ10,スケジュール設定!$A$4:$C$375,3,FALSE))</f>
        <v/>
      </c>
      <c r="ES10" s="61" t="str">
        <f>IF(EQ10="","",IF(MONTH(EQ10+1)=EK4,EQ10+1,""))</f>
        <v/>
      </c>
      <c r="ET10" s="62" t="str">
        <f>IF(VLOOKUP(ES10,スケジュール設定!$A$4:$C$375,3,FALSE)=0,"",VLOOKUP(ES10,スケジュール設定!$A$4:$C$375,3,FALSE))</f>
        <v/>
      </c>
      <c r="EU10" s="61" t="str">
        <f>IF(ES10="","",IF(MONTH(ES10+1)=EK4,ES10+1,""))</f>
        <v/>
      </c>
      <c r="EV10" s="62" t="str">
        <f>IF(VLOOKUP(EU10,スケジュール設定!$A$4:$C$375,3,FALSE)=0,"",VLOOKUP(EU10,スケジュール設定!$A$4:$C$375,3,FALSE))</f>
        <v/>
      </c>
      <c r="EW10" s="63" t="str">
        <f>IF(EU10="","",IF(MONTH(EU10+1)=EK4,EU10+1,""))</f>
        <v/>
      </c>
      <c r="EX10" s="62" t="str">
        <f>IF(VLOOKUP(EW10,スケジュール設定!$A$4:$C$375,3,FALSE)=0,"",VLOOKUP(EW10,スケジュール設定!$A$4:$C$375,3,FALSE))</f>
        <v/>
      </c>
      <c r="EY10" s="61" t="str">
        <f>IF(FK9="","",IF(MONTH(FK9+1)=EY4,FK9+1,""))</f>
        <v/>
      </c>
      <c r="EZ10" s="62" t="str">
        <f>IF(VLOOKUP(EY10,スケジュール設定!$A$4:$C$375,3,FALSE)=0,"",VLOOKUP(EY10,スケジュール設定!$A$4:$C$375,3,FALSE))</f>
        <v/>
      </c>
      <c r="FA10" s="61" t="str">
        <f>IF(EY10="","",IF(MONTH(EY10+1)=EY4,EY10+1,""))</f>
        <v/>
      </c>
      <c r="FB10" s="62" t="str">
        <f>IF(VLOOKUP(FA10,スケジュール設定!$A$4:$C$375,3,FALSE)=0,"",VLOOKUP(FA10,スケジュール設定!$A$4:$C$375,3,FALSE))</f>
        <v/>
      </c>
      <c r="FC10" s="61" t="str">
        <f>IF(FA10="","",IF(MONTH(FA10+1)=EY4,FA10+1,""))</f>
        <v/>
      </c>
      <c r="FD10" s="62" t="str">
        <f>IF(VLOOKUP(FC10,スケジュール設定!$A$4:$C$375,3,FALSE)=0,"",VLOOKUP(FC10,スケジュール設定!$A$4:$C$375,3,FALSE))</f>
        <v/>
      </c>
      <c r="FE10" s="61" t="str">
        <f>IF(FC10="","",IF(MONTH(FC10+1)=EY4,FC10+1,""))</f>
        <v/>
      </c>
      <c r="FF10" s="62" t="str">
        <f>IF(VLOOKUP(FE10,スケジュール設定!$A$4:$C$375,3,FALSE)=0,"",VLOOKUP(FE10,スケジュール設定!$A$4:$C$375,3,FALSE))</f>
        <v/>
      </c>
      <c r="FG10" s="61" t="str">
        <f>IF(FE10="","",IF(MONTH(FE10+1)=EY4,FE10+1,""))</f>
        <v/>
      </c>
      <c r="FH10" s="62" t="str">
        <f>IF(VLOOKUP(FG10,スケジュール設定!$A$4:$C$375,3,FALSE)=0,"",VLOOKUP(FG10,スケジュール設定!$A$4:$C$375,3,FALSE))</f>
        <v/>
      </c>
      <c r="FI10" s="61" t="str">
        <f>IF(FG10="","",IF(MONTH(FG10+1)=EY4,FG10+1,""))</f>
        <v/>
      </c>
      <c r="FJ10" s="62" t="str">
        <f>IF(VLOOKUP(FI10,スケジュール設定!$A$4:$C$375,3,FALSE)=0,"",VLOOKUP(FI10,スケジュール設定!$A$4:$C$375,3,FALSE))</f>
        <v/>
      </c>
      <c r="FK10" s="63" t="str">
        <f>IF(FI10="","",IF(MONTH(FI10+1)=EY4,FI10+1,""))</f>
        <v/>
      </c>
      <c r="FL10" s="62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</mergeCells>
  <phoneticPr fontId="1"/>
  <printOptions horizontalCentered="1" verticalCentered="1"/>
  <pageMargins left="0.39370078740157483" right="0" top="0" bottom="0" header="0.19685039370078741" footer="0.19685039370078741"/>
  <pageSetup paperSize="11" orientation="landscape" horizontalDpi="4294967292" verticalDpi="300" r:id="rId1"/>
  <headerFooter alignWithMargins="0"/>
  <colBreaks count="11" manualBreakCount="11">
    <brk id="14" max="10" man="1"/>
    <brk id="28" max="10" man="1"/>
    <brk id="42" max="10" man="1"/>
    <brk id="56" max="10" man="1"/>
    <brk id="70" max="10" man="1"/>
    <brk id="84" max="10" man="1"/>
    <brk id="98" max="10" man="1"/>
    <brk id="112" max="10" man="1"/>
    <brk id="126" max="10" man="1"/>
    <brk id="140" max="10" man="1"/>
    <brk id="154" max="1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2341E60D-B88E-4749-9038-6A662DEDCBF5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10.109375" defaultRowHeight="13.2"/>
  <cols>
    <col min="1" max="16384" width="10.109375" style="13"/>
  </cols>
  <sheetData>
    <row r="1" spans="1:168" s="31" customFormat="1" ht="46.2" customHeight="1">
      <c r="A1" s="151">
        <f>A4縦!A1</f>
        <v>43466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>
        <f>DATE(YEAR(A1),MONTH(A1)+1,1)</f>
        <v>43497</v>
      </c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>
        <f>DATE(YEAR(O1),MONTH(O1)+1,1)</f>
        <v>43525</v>
      </c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>
        <f>DATE(YEAR(AC1),MONTH(AC1)+1,1)</f>
        <v>43556</v>
      </c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>
        <f>DATE(YEAR(AQ1),MONTH(AQ1)+1,1)</f>
        <v>43586</v>
      </c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>
        <f>DATE(YEAR(BE1),MONTH(BE1)+1,1)</f>
        <v>43617</v>
      </c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  <c r="CF1" s="151"/>
      <c r="CG1" s="151">
        <f>DATE(YEAR(BS1),MONTH(BS1)+1,1)</f>
        <v>43647</v>
      </c>
      <c r="CH1" s="151"/>
      <c r="CI1" s="151"/>
      <c r="CJ1" s="151"/>
      <c r="CK1" s="151"/>
      <c r="CL1" s="151"/>
      <c r="CM1" s="151"/>
      <c r="CN1" s="151"/>
      <c r="CO1" s="151"/>
      <c r="CP1" s="151"/>
      <c r="CQ1" s="151"/>
      <c r="CR1" s="151"/>
      <c r="CS1" s="151"/>
      <c r="CT1" s="151"/>
      <c r="CU1" s="151">
        <f>DATE(YEAR(CG1),MONTH(CG1)+1,1)</f>
        <v>43678</v>
      </c>
      <c r="CV1" s="151"/>
      <c r="CW1" s="151"/>
      <c r="CX1" s="151"/>
      <c r="CY1" s="151"/>
      <c r="CZ1" s="151"/>
      <c r="DA1" s="151"/>
      <c r="DB1" s="151"/>
      <c r="DC1" s="151"/>
      <c r="DD1" s="151"/>
      <c r="DE1" s="151"/>
      <c r="DF1" s="151"/>
      <c r="DG1" s="151"/>
      <c r="DH1" s="151"/>
      <c r="DI1" s="151">
        <f>DATE(YEAR(CU1),MONTH(CU1)+1,1)</f>
        <v>43709</v>
      </c>
      <c r="DJ1" s="151"/>
      <c r="DK1" s="151"/>
      <c r="DL1" s="151"/>
      <c r="DM1" s="151"/>
      <c r="DN1" s="151"/>
      <c r="DO1" s="151"/>
      <c r="DP1" s="151"/>
      <c r="DQ1" s="151"/>
      <c r="DR1" s="151"/>
      <c r="DS1" s="151"/>
      <c r="DT1" s="151"/>
      <c r="DU1" s="151"/>
      <c r="DV1" s="151"/>
      <c r="DW1" s="151">
        <f>DATE(YEAR(DI1),MONTH(DI1)+1,1)</f>
        <v>43739</v>
      </c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1"/>
      <c r="EJ1" s="151"/>
      <c r="EK1" s="151">
        <f>DATE(YEAR(DW1),MONTH(DW1)+1,1)</f>
        <v>43770</v>
      </c>
      <c r="EL1" s="151"/>
      <c r="EM1" s="151"/>
      <c r="EN1" s="151"/>
      <c r="EO1" s="151"/>
      <c r="EP1" s="151"/>
      <c r="EQ1" s="151"/>
      <c r="ER1" s="151"/>
      <c r="ES1" s="151"/>
      <c r="ET1" s="151"/>
      <c r="EU1" s="151"/>
      <c r="EV1" s="151"/>
      <c r="EW1" s="151"/>
      <c r="EX1" s="151"/>
      <c r="EY1" s="151">
        <f>DATE(YEAR(EK1),MONTH(EK1)+1,1)</f>
        <v>43800</v>
      </c>
      <c r="EZ1" s="151"/>
      <c r="FA1" s="151"/>
      <c r="FB1" s="151"/>
      <c r="FC1" s="151"/>
      <c r="FD1" s="151"/>
      <c r="FE1" s="151"/>
      <c r="FF1" s="151"/>
      <c r="FG1" s="151"/>
      <c r="FH1" s="151"/>
      <c r="FI1" s="151"/>
      <c r="FJ1" s="151"/>
      <c r="FK1" s="151"/>
      <c r="FL1" s="151"/>
    </row>
    <row r="2" spans="1:168" s="114" customFormat="1" ht="61.8" customHeight="1">
      <c r="A2" s="152">
        <f>A1</f>
        <v>43466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>
        <f>O1</f>
        <v>43497</v>
      </c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>
        <f>AC1</f>
        <v>43525</v>
      </c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>
        <f>AQ1</f>
        <v>43556</v>
      </c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>
        <f>BE1</f>
        <v>43586</v>
      </c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>
        <f>BS1</f>
        <v>43617</v>
      </c>
      <c r="BT2" s="152"/>
      <c r="BU2" s="152"/>
      <c r="BV2" s="152"/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>
        <f>CG1</f>
        <v>43647</v>
      </c>
      <c r="CH2" s="152"/>
      <c r="CI2" s="152"/>
      <c r="CJ2" s="152"/>
      <c r="CK2" s="152"/>
      <c r="CL2" s="152"/>
      <c r="CM2" s="152"/>
      <c r="CN2" s="152"/>
      <c r="CO2" s="152"/>
      <c r="CP2" s="152"/>
      <c r="CQ2" s="152"/>
      <c r="CR2" s="152"/>
      <c r="CS2" s="152"/>
      <c r="CT2" s="152"/>
      <c r="CU2" s="152">
        <f>CU1</f>
        <v>43678</v>
      </c>
      <c r="CV2" s="152"/>
      <c r="CW2" s="152"/>
      <c r="CX2" s="152"/>
      <c r="CY2" s="152"/>
      <c r="CZ2" s="152"/>
      <c r="DA2" s="152"/>
      <c r="DB2" s="152"/>
      <c r="DC2" s="152"/>
      <c r="DD2" s="152"/>
      <c r="DE2" s="152"/>
      <c r="DF2" s="152"/>
      <c r="DG2" s="152"/>
      <c r="DH2" s="152"/>
      <c r="DI2" s="152">
        <f>DI1</f>
        <v>43709</v>
      </c>
      <c r="DJ2" s="152"/>
      <c r="DK2" s="152"/>
      <c r="DL2" s="152"/>
      <c r="DM2" s="152"/>
      <c r="DN2" s="152"/>
      <c r="DO2" s="152"/>
      <c r="DP2" s="152"/>
      <c r="DQ2" s="152"/>
      <c r="DR2" s="152"/>
      <c r="DS2" s="152"/>
      <c r="DT2" s="152"/>
      <c r="DU2" s="152"/>
      <c r="DV2" s="152"/>
      <c r="DW2" s="152">
        <f>DW1</f>
        <v>43739</v>
      </c>
      <c r="DX2" s="152"/>
      <c r="DY2" s="152"/>
      <c r="DZ2" s="152"/>
      <c r="EA2" s="152"/>
      <c r="EB2" s="152"/>
      <c r="EC2" s="152"/>
      <c r="ED2" s="152"/>
      <c r="EE2" s="152"/>
      <c r="EF2" s="152"/>
      <c r="EG2" s="152"/>
      <c r="EH2" s="152"/>
      <c r="EI2" s="152"/>
      <c r="EJ2" s="152"/>
      <c r="EK2" s="152">
        <f>EK1</f>
        <v>43770</v>
      </c>
      <c r="EL2" s="152"/>
      <c r="EM2" s="152"/>
      <c r="EN2" s="152"/>
      <c r="EO2" s="152"/>
      <c r="EP2" s="152"/>
      <c r="EQ2" s="152"/>
      <c r="ER2" s="152"/>
      <c r="ES2" s="152"/>
      <c r="ET2" s="152"/>
      <c r="EU2" s="152"/>
      <c r="EV2" s="152"/>
      <c r="EW2" s="152"/>
      <c r="EX2" s="152"/>
      <c r="EY2" s="152">
        <f>EY1</f>
        <v>43800</v>
      </c>
      <c r="EZ2" s="152"/>
      <c r="FA2" s="152"/>
      <c r="FB2" s="152"/>
      <c r="FC2" s="152"/>
      <c r="FD2" s="152"/>
      <c r="FE2" s="152"/>
      <c r="FF2" s="152"/>
      <c r="FG2" s="152"/>
      <c r="FH2" s="152"/>
      <c r="FI2" s="152"/>
      <c r="FJ2" s="152"/>
      <c r="FK2" s="152"/>
      <c r="FL2" s="152"/>
    </row>
    <row r="3" spans="1:168" s="32" customFormat="1" ht="24" customHeight="1">
      <c r="A3" s="154" t="s">
        <v>6</v>
      </c>
      <c r="B3" s="154"/>
      <c r="C3" s="155" t="s">
        <v>0</v>
      </c>
      <c r="D3" s="155"/>
      <c r="E3" s="155" t="s">
        <v>1</v>
      </c>
      <c r="F3" s="155"/>
      <c r="G3" s="155" t="s">
        <v>2</v>
      </c>
      <c r="H3" s="155"/>
      <c r="I3" s="155" t="s">
        <v>3</v>
      </c>
      <c r="J3" s="155"/>
      <c r="K3" s="155" t="s">
        <v>4</v>
      </c>
      <c r="L3" s="155"/>
      <c r="M3" s="153" t="s">
        <v>5</v>
      </c>
      <c r="N3" s="153"/>
      <c r="O3" s="154" t="s">
        <v>6</v>
      </c>
      <c r="P3" s="154"/>
      <c r="Q3" s="155" t="s">
        <v>0</v>
      </c>
      <c r="R3" s="155"/>
      <c r="S3" s="155" t="s">
        <v>1</v>
      </c>
      <c r="T3" s="155"/>
      <c r="U3" s="155" t="s">
        <v>2</v>
      </c>
      <c r="V3" s="155"/>
      <c r="W3" s="155" t="s">
        <v>3</v>
      </c>
      <c r="X3" s="155"/>
      <c r="Y3" s="155" t="s">
        <v>4</v>
      </c>
      <c r="Z3" s="155"/>
      <c r="AA3" s="153" t="s">
        <v>5</v>
      </c>
      <c r="AB3" s="153"/>
      <c r="AC3" s="154" t="s">
        <v>6</v>
      </c>
      <c r="AD3" s="154"/>
      <c r="AE3" s="155" t="s">
        <v>0</v>
      </c>
      <c r="AF3" s="155"/>
      <c r="AG3" s="155" t="s">
        <v>1</v>
      </c>
      <c r="AH3" s="155"/>
      <c r="AI3" s="155" t="s">
        <v>2</v>
      </c>
      <c r="AJ3" s="155"/>
      <c r="AK3" s="155" t="s">
        <v>3</v>
      </c>
      <c r="AL3" s="155"/>
      <c r="AM3" s="155" t="s">
        <v>4</v>
      </c>
      <c r="AN3" s="155"/>
      <c r="AO3" s="153" t="s">
        <v>5</v>
      </c>
      <c r="AP3" s="153"/>
      <c r="AQ3" s="154" t="s">
        <v>6</v>
      </c>
      <c r="AR3" s="154"/>
      <c r="AS3" s="155" t="s">
        <v>0</v>
      </c>
      <c r="AT3" s="155"/>
      <c r="AU3" s="155" t="s">
        <v>1</v>
      </c>
      <c r="AV3" s="155"/>
      <c r="AW3" s="155" t="s">
        <v>2</v>
      </c>
      <c r="AX3" s="155"/>
      <c r="AY3" s="155" t="s">
        <v>3</v>
      </c>
      <c r="AZ3" s="155"/>
      <c r="BA3" s="155" t="s">
        <v>4</v>
      </c>
      <c r="BB3" s="155"/>
      <c r="BC3" s="153" t="s">
        <v>5</v>
      </c>
      <c r="BD3" s="153"/>
      <c r="BE3" s="154" t="s">
        <v>6</v>
      </c>
      <c r="BF3" s="154"/>
      <c r="BG3" s="155" t="s">
        <v>0</v>
      </c>
      <c r="BH3" s="155"/>
      <c r="BI3" s="155" t="s">
        <v>1</v>
      </c>
      <c r="BJ3" s="155"/>
      <c r="BK3" s="155" t="s">
        <v>2</v>
      </c>
      <c r="BL3" s="155"/>
      <c r="BM3" s="155" t="s">
        <v>3</v>
      </c>
      <c r="BN3" s="155"/>
      <c r="BO3" s="155" t="s">
        <v>4</v>
      </c>
      <c r="BP3" s="155"/>
      <c r="BQ3" s="153" t="s">
        <v>5</v>
      </c>
      <c r="BR3" s="153"/>
      <c r="BS3" s="154" t="s">
        <v>6</v>
      </c>
      <c r="BT3" s="154"/>
      <c r="BU3" s="155" t="s">
        <v>0</v>
      </c>
      <c r="BV3" s="155"/>
      <c r="BW3" s="155" t="s">
        <v>1</v>
      </c>
      <c r="BX3" s="155"/>
      <c r="BY3" s="155" t="s">
        <v>2</v>
      </c>
      <c r="BZ3" s="155"/>
      <c r="CA3" s="155" t="s">
        <v>3</v>
      </c>
      <c r="CB3" s="155"/>
      <c r="CC3" s="155" t="s">
        <v>4</v>
      </c>
      <c r="CD3" s="155"/>
      <c r="CE3" s="153" t="s">
        <v>5</v>
      </c>
      <c r="CF3" s="153"/>
      <c r="CG3" s="154" t="s">
        <v>6</v>
      </c>
      <c r="CH3" s="154"/>
      <c r="CI3" s="155" t="s">
        <v>0</v>
      </c>
      <c r="CJ3" s="155"/>
      <c r="CK3" s="155" t="s">
        <v>1</v>
      </c>
      <c r="CL3" s="155"/>
      <c r="CM3" s="155" t="s">
        <v>2</v>
      </c>
      <c r="CN3" s="155"/>
      <c r="CO3" s="155" t="s">
        <v>3</v>
      </c>
      <c r="CP3" s="155"/>
      <c r="CQ3" s="155" t="s">
        <v>4</v>
      </c>
      <c r="CR3" s="155"/>
      <c r="CS3" s="153" t="s">
        <v>5</v>
      </c>
      <c r="CT3" s="153"/>
      <c r="CU3" s="154" t="s">
        <v>6</v>
      </c>
      <c r="CV3" s="154"/>
      <c r="CW3" s="155" t="s">
        <v>0</v>
      </c>
      <c r="CX3" s="155"/>
      <c r="CY3" s="155" t="s">
        <v>1</v>
      </c>
      <c r="CZ3" s="155"/>
      <c r="DA3" s="155" t="s">
        <v>2</v>
      </c>
      <c r="DB3" s="155"/>
      <c r="DC3" s="155" t="s">
        <v>3</v>
      </c>
      <c r="DD3" s="155"/>
      <c r="DE3" s="155" t="s">
        <v>4</v>
      </c>
      <c r="DF3" s="155"/>
      <c r="DG3" s="153" t="s">
        <v>5</v>
      </c>
      <c r="DH3" s="153"/>
      <c r="DI3" s="154" t="s">
        <v>6</v>
      </c>
      <c r="DJ3" s="154"/>
      <c r="DK3" s="155" t="s">
        <v>0</v>
      </c>
      <c r="DL3" s="155"/>
      <c r="DM3" s="155" t="s">
        <v>1</v>
      </c>
      <c r="DN3" s="155"/>
      <c r="DO3" s="155" t="s">
        <v>2</v>
      </c>
      <c r="DP3" s="155"/>
      <c r="DQ3" s="155" t="s">
        <v>3</v>
      </c>
      <c r="DR3" s="155"/>
      <c r="DS3" s="155" t="s">
        <v>4</v>
      </c>
      <c r="DT3" s="155"/>
      <c r="DU3" s="153" t="s">
        <v>5</v>
      </c>
      <c r="DV3" s="153"/>
      <c r="DW3" s="154" t="s">
        <v>6</v>
      </c>
      <c r="DX3" s="154"/>
      <c r="DY3" s="155" t="s">
        <v>0</v>
      </c>
      <c r="DZ3" s="155"/>
      <c r="EA3" s="155" t="s">
        <v>1</v>
      </c>
      <c r="EB3" s="155"/>
      <c r="EC3" s="155" t="s">
        <v>2</v>
      </c>
      <c r="ED3" s="155"/>
      <c r="EE3" s="155" t="s">
        <v>3</v>
      </c>
      <c r="EF3" s="155"/>
      <c r="EG3" s="155" t="s">
        <v>4</v>
      </c>
      <c r="EH3" s="155"/>
      <c r="EI3" s="153" t="s">
        <v>5</v>
      </c>
      <c r="EJ3" s="153"/>
      <c r="EK3" s="154" t="s">
        <v>6</v>
      </c>
      <c r="EL3" s="154"/>
      <c r="EM3" s="155" t="s">
        <v>0</v>
      </c>
      <c r="EN3" s="155"/>
      <c r="EO3" s="155" t="s">
        <v>1</v>
      </c>
      <c r="EP3" s="155"/>
      <c r="EQ3" s="155" t="s">
        <v>2</v>
      </c>
      <c r="ER3" s="155"/>
      <c r="ES3" s="155" t="s">
        <v>3</v>
      </c>
      <c r="ET3" s="155"/>
      <c r="EU3" s="155" t="s">
        <v>4</v>
      </c>
      <c r="EV3" s="155"/>
      <c r="EW3" s="153" t="s">
        <v>5</v>
      </c>
      <c r="EX3" s="153"/>
      <c r="EY3" s="154" t="s">
        <v>6</v>
      </c>
      <c r="EZ3" s="154"/>
      <c r="FA3" s="155" t="s">
        <v>0</v>
      </c>
      <c r="FB3" s="155"/>
      <c r="FC3" s="155" t="s">
        <v>1</v>
      </c>
      <c r="FD3" s="155"/>
      <c r="FE3" s="155" t="s">
        <v>2</v>
      </c>
      <c r="FF3" s="155"/>
      <c r="FG3" s="155" t="s">
        <v>3</v>
      </c>
      <c r="FH3" s="155"/>
      <c r="FI3" s="155" t="s">
        <v>4</v>
      </c>
      <c r="FJ3" s="155"/>
      <c r="FK3" s="153" t="s">
        <v>5</v>
      </c>
      <c r="FL3" s="153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109" customFormat="1" ht="175.8" customHeight="1">
      <c r="A5" s="106" t="str">
        <f>IF(WEEKDAY(A1,1)=1,A1,"")</f>
        <v/>
      </c>
      <c r="B5" s="107" t="str">
        <f>IF(VLOOKUP(A5,スケジュール設定!$A$4:$C$375,3,FALSE)=0,"",VLOOKUP(A5,スケジュール設定!$A$4:$C$375,3,FALSE))</f>
        <v/>
      </c>
      <c r="C5" s="106" t="str">
        <f>IF(A5&lt;&gt;"",A5+1,IF(WEEKDAY(A1,1)=2,A1,""))</f>
        <v/>
      </c>
      <c r="D5" s="107" t="str">
        <f>IF(VLOOKUP(C5,スケジュール設定!$A$4:$C$375,3,FALSE)=0,"",VLOOKUP(C5,スケジュール設定!$A$4:$C$375,3,FALSE))</f>
        <v/>
      </c>
      <c r="E5" s="106">
        <f>IF(C5&lt;&gt;"",C5+1,IF(WEEKDAY(A1,1)=3,A1,""))</f>
        <v>43466</v>
      </c>
      <c r="F5" s="107" t="str">
        <f>IF(VLOOKUP(E5,スケジュール設定!$A$4:$C$375,3,FALSE)=0,"",VLOOKUP(E5,スケジュール設定!$A$4:$C$375,3,FALSE))</f>
        <v>元日</v>
      </c>
      <c r="G5" s="106">
        <f>IF(E5&lt;&gt;"",E5+1,IF(WEEKDAY(A1,1)=4,A1,""))</f>
        <v>43467</v>
      </c>
      <c r="H5" s="107" t="str">
        <f>IF(VLOOKUP(G5,スケジュール設定!$A$4:$C$375,3,FALSE)=0,"",VLOOKUP(G5,スケジュール設定!$A$4:$C$375,3,FALSE))</f>
        <v/>
      </c>
      <c r="I5" s="106">
        <f>IF(G5&lt;&gt;"",G5+1,IF(WEEKDAY(A1,1)=5,A1,""))</f>
        <v>43468</v>
      </c>
      <c r="J5" s="107" t="str">
        <f>IF(VLOOKUP(I5,スケジュール設定!$A$4:$C$375,3,FALSE)=0,"",VLOOKUP(I5,スケジュール設定!$A$4:$C$375,3,FALSE))</f>
        <v/>
      </c>
      <c r="K5" s="106">
        <f>IF(I5&lt;&gt;"",I5+1,IF(WEEKDAY(A1,1)=6,A1,""))</f>
        <v>43469</v>
      </c>
      <c r="L5" s="107" t="str">
        <f>IF(VLOOKUP(K5,スケジュール設定!$A$4:$C$375,3,FALSE)=0,"",VLOOKUP(K5,スケジュール設定!$A$4:$C$375,3,FALSE))</f>
        <v/>
      </c>
      <c r="M5" s="108">
        <f>IF(K5&lt;&gt;"",K5+1,IF(WEEKDAY(A1,1)=7,A1,""))</f>
        <v>43470</v>
      </c>
      <c r="N5" s="107" t="str">
        <f>IF(VLOOKUP(M5,スケジュール設定!$A$4:$C$375,3,FALSE)=0,"",VLOOKUP(M5,スケジュール設定!$A$4:$C$375,3,FALSE))</f>
        <v/>
      </c>
      <c r="O5" s="106" t="str">
        <f>IF(WEEKDAY(O1,1)=1,O1,"")</f>
        <v/>
      </c>
      <c r="P5" s="107" t="str">
        <f>IF(VLOOKUP(O5,スケジュール設定!$A$4:$C$375,3,FALSE)=0,"",VLOOKUP(O5,スケジュール設定!$A$4:$C$375,3,FALSE))</f>
        <v/>
      </c>
      <c r="Q5" s="106" t="str">
        <f>IF(O5&lt;&gt;"",O5+1,IF(WEEKDAY(O1,1)=2,O1,""))</f>
        <v/>
      </c>
      <c r="R5" s="107" t="str">
        <f>IF(VLOOKUP(Q5,スケジュール設定!$A$4:$C$375,3,FALSE)=0,"",VLOOKUP(Q5,スケジュール設定!$A$4:$C$375,3,FALSE))</f>
        <v/>
      </c>
      <c r="S5" s="106" t="str">
        <f>IF(Q5&lt;&gt;"",Q5+1,IF(WEEKDAY(O1,1)=3,O1,""))</f>
        <v/>
      </c>
      <c r="T5" s="107" t="str">
        <f>IF(VLOOKUP(S5,スケジュール設定!$A$4:$C$375,3,FALSE)=0,"",VLOOKUP(S5,スケジュール設定!$A$4:$C$375,3,FALSE))</f>
        <v/>
      </c>
      <c r="U5" s="106" t="str">
        <f>IF(S5&lt;&gt;"",S5+1,IF(WEEKDAY(O1,1)=4,O1,""))</f>
        <v/>
      </c>
      <c r="V5" s="107" t="str">
        <f>IF(VLOOKUP(U5,スケジュール設定!$A$4:$C$375,3,FALSE)=0,"",VLOOKUP(U5,スケジュール設定!$A$4:$C$375,3,FALSE))</f>
        <v/>
      </c>
      <c r="W5" s="106" t="str">
        <f>IF(U5&lt;&gt;"",U5+1,IF(WEEKDAY(O1,1)=5,O1,""))</f>
        <v/>
      </c>
      <c r="X5" s="107" t="str">
        <f>IF(VLOOKUP(W5,スケジュール設定!$A$4:$C$375,3,FALSE)=0,"",VLOOKUP(W5,スケジュール設定!$A$4:$C$375,3,FALSE))</f>
        <v/>
      </c>
      <c r="Y5" s="106">
        <f>IF(W5&lt;&gt;"",W5+1,IF(WEEKDAY(O1,1)=6,O1,""))</f>
        <v>43497</v>
      </c>
      <c r="Z5" s="107" t="str">
        <f>IF(VLOOKUP(Y5,スケジュール設定!$A$4:$C$375,3,FALSE)=0,"",VLOOKUP(Y5,スケジュール設定!$A$4:$C$375,3,FALSE))</f>
        <v/>
      </c>
      <c r="AA5" s="108">
        <f>IF(Y5&lt;&gt;"",Y5+1,IF(WEEKDAY(O1,1)=7,O1,""))</f>
        <v>43498</v>
      </c>
      <c r="AB5" s="107" t="str">
        <f>IF(VLOOKUP(AA5,スケジュール設定!$A$4:$C$375,3,FALSE)=0,"",VLOOKUP(AA5,スケジュール設定!$A$4:$C$375,3,FALSE))</f>
        <v/>
      </c>
      <c r="AC5" s="106" t="str">
        <f>IF(WEEKDAY(AC1,1)=1,AC1,"")</f>
        <v/>
      </c>
      <c r="AD5" s="107" t="str">
        <f>IF(VLOOKUP(AC5,スケジュール設定!$A$4:$C$375,3,FALSE)=0,"",VLOOKUP(AC5,スケジュール設定!$A$4:$C$375,3,FALSE))</f>
        <v/>
      </c>
      <c r="AE5" s="106" t="str">
        <f>IF(AC5&lt;&gt;"",AC5+1,IF(WEEKDAY(AC1,1)=2,AC1,""))</f>
        <v/>
      </c>
      <c r="AF5" s="107" t="str">
        <f>IF(VLOOKUP(AE5,スケジュール設定!$A$4:$C$375,3,FALSE)=0,"",VLOOKUP(AE5,スケジュール設定!$A$4:$C$375,3,FALSE))</f>
        <v/>
      </c>
      <c r="AG5" s="106" t="str">
        <f>IF(AE5&lt;&gt;"",AE5+1,IF(WEEKDAY(AC1,1)=3,AC1,""))</f>
        <v/>
      </c>
      <c r="AH5" s="107" t="str">
        <f>IF(VLOOKUP(AG5,スケジュール設定!$A$4:$C$375,3,FALSE)=0,"",VLOOKUP(AG5,スケジュール設定!$A$4:$C$375,3,FALSE))</f>
        <v/>
      </c>
      <c r="AI5" s="106" t="str">
        <f>IF(AG5&lt;&gt;"",AG5+1,IF(WEEKDAY(AC1,1)=4,AC1,""))</f>
        <v/>
      </c>
      <c r="AJ5" s="107" t="str">
        <f>IF(VLOOKUP(AI5,スケジュール設定!$A$4:$C$375,3,FALSE)=0,"",VLOOKUP(AI5,スケジュール設定!$A$4:$C$375,3,FALSE))</f>
        <v/>
      </c>
      <c r="AK5" s="106" t="str">
        <f>IF(AI5&lt;&gt;"",AI5+1,IF(WEEKDAY(AC1,1)=5,AC1,""))</f>
        <v/>
      </c>
      <c r="AL5" s="107" t="str">
        <f>IF(VLOOKUP(AK5,スケジュール設定!$A$4:$C$375,3,FALSE)=0,"",VLOOKUP(AK5,スケジュール設定!$A$4:$C$375,3,FALSE))</f>
        <v/>
      </c>
      <c r="AM5" s="106">
        <f>IF(AK5&lt;&gt;"",AK5+1,IF(WEEKDAY(AC1,1)=6,AC1,""))</f>
        <v>43525</v>
      </c>
      <c r="AN5" s="107" t="str">
        <f>IF(VLOOKUP(AM5,スケジュール設定!$A$4:$C$375,3,FALSE)=0,"",VLOOKUP(AM5,スケジュール設定!$A$4:$C$375,3,FALSE))</f>
        <v/>
      </c>
      <c r="AO5" s="108">
        <f>IF(AM5&lt;&gt;"",AM5+1,IF(WEEKDAY(AC1,1)=7,AC1,""))</f>
        <v>43526</v>
      </c>
      <c r="AP5" s="107" t="str">
        <f>IF(VLOOKUP(AO5,スケジュール設定!$A$4:$C$375,3,FALSE)=0,"",VLOOKUP(AO5,スケジュール設定!$A$4:$C$375,3,FALSE))</f>
        <v/>
      </c>
      <c r="AQ5" s="106" t="str">
        <f>IF(WEEKDAY(AQ1,1)=1,AQ1,"")</f>
        <v/>
      </c>
      <c r="AR5" s="107" t="str">
        <f>IF(VLOOKUP(AQ5,スケジュール設定!$A$4:$C$375,3,FALSE)=0,"",VLOOKUP(AQ5,スケジュール設定!$A$4:$C$375,3,FALSE))</f>
        <v/>
      </c>
      <c r="AS5" s="106">
        <f>IF(AQ5&lt;&gt;"",AQ5+1,IF(WEEKDAY(AQ1,1)=2,AQ1,""))</f>
        <v>43556</v>
      </c>
      <c r="AT5" s="107" t="str">
        <f>IF(VLOOKUP(AS5,スケジュール設定!$A$4:$C$375,3,FALSE)=0,"",VLOOKUP(AS5,スケジュール設定!$A$4:$C$375,3,FALSE))</f>
        <v/>
      </c>
      <c r="AU5" s="106">
        <f>IF(AS5&lt;&gt;"",AS5+1,IF(WEEKDAY(AQ1,1)=3,AQ1,""))</f>
        <v>43557</v>
      </c>
      <c r="AV5" s="107" t="str">
        <f>IF(VLOOKUP(AU5,スケジュール設定!$A$4:$C$375,3,FALSE)=0,"",VLOOKUP(AU5,スケジュール設定!$A$4:$C$375,3,FALSE))</f>
        <v/>
      </c>
      <c r="AW5" s="106">
        <f>IF(AU5&lt;&gt;"",AU5+1,IF(WEEKDAY(AQ1,1)=4,AQ1,""))</f>
        <v>43558</v>
      </c>
      <c r="AX5" s="107" t="str">
        <f>IF(VLOOKUP(AW5,スケジュール設定!$A$4:$C$375,3,FALSE)=0,"",VLOOKUP(AW5,スケジュール設定!$A$4:$C$375,3,FALSE))</f>
        <v/>
      </c>
      <c r="AY5" s="106">
        <f>IF(AW5&lt;&gt;"",AW5+1,IF(WEEKDAY(AQ1,1)=5,AQ1,""))</f>
        <v>43559</v>
      </c>
      <c r="AZ5" s="107" t="str">
        <f>IF(VLOOKUP(AY5,スケジュール設定!$A$4:$C$375,3,FALSE)=0,"",VLOOKUP(AY5,スケジュール設定!$A$4:$C$375,3,FALSE))</f>
        <v/>
      </c>
      <c r="BA5" s="106">
        <f>IF(AY5&lt;&gt;"",AY5+1,IF(WEEKDAY(AQ1,1)=6,AQ1,""))</f>
        <v>43560</v>
      </c>
      <c r="BB5" s="107" t="str">
        <f>IF(VLOOKUP(BA5,スケジュール設定!$A$4:$C$375,3,FALSE)=0,"",VLOOKUP(BA5,スケジュール設定!$A$4:$C$375,3,FALSE))</f>
        <v/>
      </c>
      <c r="BC5" s="108">
        <f>IF(BA5&lt;&gt;"",BA5+1,IF(WEEKDAY(AQ1,1)=7,AQ1,""))</f>
        <v>43561</v>
      </c>
      <c r="BD5" s="107" t="str">
        <f>IF(VLOOKUP(BC5,スケジュール設定!$A$4:$C$375,3,FALSE)=0,"",VLOOKUP(BC5,スケジュール設定!$A$4:$C$375,3,FALSE))</f>
        <v/>
      </c>
      <c r="BE5" s="106" t="str">
        <f>IF(WEEKDAY(BE1,1)=1,BE1,"")</f>
        <v/>
      </c>
      <c r="BF5" s="107" t="str">
        <f>IF(VLOOKUP(BE5,スケジュール設定!$A$4:$C$375,3,FALSE)=0,"",VLOOKUP(BE5,スケジュール設定!$A$4:$C$375,3,FALSE))</f>
        <v/>
      </c>
      <c r="BG5" s="106" t="str">
        <f>IF(BE5&lt;&gt;"",BE5+1,IF(WEEKDAY(BE1,1)=2,BE1,""))</f>
        <v/>
      </c>
      <c r="BH5" s="107" t="str">
        <f>IF(VLOOKUP(BG5,スケジュール設定!$A$4:$C$375,3,FALSE)=0,"",VLOOKUP(BG5,スケジュール設定!$A$4:$C$375,3,FALSE))</f>
        <v/>
      </c>
      <c r="BI5" s="106" t="str">
        <f>IF(BG5&lt;&gt;"",BG5+1,IF(WEEKDAY(BE1,1)=3,BE1,""))</f>
        <v/>
      </c>
      <c r="BJ5" s="107" t="str">
        <f>IF(VLOOKUP(BI5,スケジュール設定!$A$4:$C$375,3,FALSE)=0,"",VLOOKUP(BI5,スケジュール設定!$A$4:$C$375,3,FALSE))</f>
        <v/>
      </c>
      <c r="BK5" s="106">
        <f>IF(BI5&lt;&gt;"",BI5+1,IF(WEEKDAY(BE1,1)=4,BE1,""))</f>
        <v>43586</v>
      </c>
      <c r="BL5" s="107" t="str">
        <f>IF(VLOOKUP(BK5,スケジュール設定!$A$4:$C$375,3,FALSE)=0,"",VLOOKUP(BK5,スケジュール設定!$A$4:$C$375,3,FALSE))</f>
        <v>祝日</v>
      </c>
      <c r="BM5" s="106">
        <f>IF(BK5&lt;&gt;"",BK5+1,IF(WEEKDAY(BE1,1)=5,BE1,""))</f>
        <v>43587</v>
      </c>
      <c r="BN5" s="107" t="str">
        <f>IF(VLOOKUP(BM5,スケジュール設定!$A$4:$C$375,3,FALSE)=0,"",VLOOKUP(BM5,スケジュール設定!$A$4:$C$375,3,FALSE))</f>
        <v>国民の休日</v>
      </c>
      <c r="BO5" s="106">
        <f>IF(BM5&lt;&gt;"",BM5+1,IF(WEEKDAY(BE1,1)=6,BE1,""))</f>
        <v>43588</v>
      </c>
      <c r="BP5" s="107" t="str">
        <f>IF(VLOOKUP(BO5,スケジュール設定!$A$4:$C$375,3,FALSE)=0,"",VLOOKUP(BO5,スケジュール設定!$A$4:$C$375,3,FALSE))</f>
        <v>憲法記念日</v>
      </c>
      <c r="BQ5" s="108">
        <f>IF(BO5&lt;&gt;"",BO5+1,IF(WEEKDAY(BE1,1)=7,BE1,""))</f>
        <v>43589</v>
      </c>
      <c r="BR5" s="107" t="str">
        <f>IF(VLOOKUP(BQ5,スケジュール設定!$A$4:$C$375,3,FALSE)=0,"",VLOOKUP(BQ5,スケジュール設定!$A$4:$C$375,3,FALSE))</f>
        <v>みどりの日</v>
      </c>
      <c r="BS5" s="106" t="str">
        <f>IF(WEEKDAY(BS1,1)=1,BS1,"")</f>
        <v/>
      </c>
      <c r="BT5" s="107" t="str">
        <f>IF(VLOOKUP(BS5,スケジュール設定!$A$4:$C$375,3,FALSE)=0,"",VLOOKUP(BS5,スケジュール設定!$A$4:$C$375,3,FALSE))</f>
        <v/>
      </c>
      <c r="BU5" s="106" t="str">
        <f>IF(BS5&lt;&gt;"",BS5+1,IF(WEEKDAY(BS1,1)=2,BS1,""))</f>
        <v/>
      </c>
      <c r="BV5" s="107" t="str">
        <f>IF(VLOOKUP(BU5,スケジュール設定!$A$4:$C$375,3,FALSE)=0,"",VLOOKUP(BU5,スケジュール設定!$A$4:$C$375,3,FALSE))</f>
        <v/>
      </c>
      <c r="BW5" s="106" t="str">
        <f>IF(BU5&lt;&gt;"",BU5+1,IF(WEEKDAY(BS1,1)=3,BS1,""))</f>
        <v/>
      </c>
      <c r="BX5" s="107" t="str">
        <f>IF(VLOOKUP(BW5,スケジュール設定!$A$4:$C$375,3,FALSE)=0,"",VLOOKUP(BW5,スケジュール設定!$A$4:$C$375,3,FALSE))</f>
        <v/>
      </c>
      <c r="BY5" s="106" t="str">
        <f>IF(BW5&lt;&gt;"",BW5+1,IF(WEEKDAY(BS1,1)=4,BS1,""))</f>
        <v/>
      </c>
      <c r="BZ5" s="107" t="str">
        <f>IF(VLOOKUP(BY5,スケジュール設定!$A$4:$C$375,3,FALSE)=0,"",VLOOKUP(BY5,スケジュール設定!$A$4:$C$375,3,FALSE))</f>
        <v/>
      </c>
      <c r="CA5" s="106" t="str">
        <f>IF(BY5&lt;&gt;"",BY5+1,IF(WEEKDAY(BS1,1)=5,BS1,""))</f>
        <v/>
      </c>
      <c r="CB5" s="107" t="str">
        <f>IF(VLOOKUP(CA5,スケジュール設定!$A$4:$C$375,3,FALSE)=0,"",VLOOKUP(CA5,スケジュール設定!$A$4:$C$375,3,FALSE))</f>
        <v/>
      </c>
      <c r="CC5" s="106" t="str">
        <f>IF(CA5&lt;&gt;"",CA5+1,IF(WEEKDAY(BS1,1)=6,BS1,""))</f>
        <v/>
      </c>
      <c r="CD5" s="107" t="str">
        <f>IF(VLOOKUP(CC5,スケジュール設定!$A$4:$C$375,3,FALSE)=0,"",VLOOKUP(CC5,スケジュール設定!$A$4:$C$375,3,FALSE))</f>
        <v/>
      </c>
      <c r="CE5" s="108">
        <f>IF(CC5&lt;&gt;"",CC5+1,IF(WEEKDAY(BS1,1)=7,BS1,""))</f>
        <v>43617</v>
      </c>
      <c r="CF5" s="107" t="str">
        <f>IF(VLOOKUP(CE5,スケジュール設定!$A$4:$C$375,3,FALSE)=0,"",VLOOKUP(CE5,スケジュール設定!$A$4:$C$375,3,FALSE))</f>
        <v/>
      </c>
      <c r="CG5" s="106" t="str">
        <f>IF(WEEKDAY(CG1,1)=1,CG1,"")</f>
        <v/>
      </c>
      <c r="CH5" s="107" t="str">
        <f>IF(VLOOKUP(CG5,スケジュール設定!$A$4:$C$375,3,FALSE)=0,"",VLOOKUP(CG5,スケジュール設定!$A$4:$C$375,3,FALSE))</f>
        <v/>
      </c>
      <c r="CI5" s="106">
        <f>IF(CG5&lt;&gt;"",CG5+1,IF(WEEKDAY(CG1,1)=2,CG1,""))</f>
        <v>43647</v>
      </c>
      <c r="CJ5" s="107" t="str">
        <f>IF(VLOOKUP(CI5,スケジュール設定!$A$4:$C$375,3,FALSE)=0,"",VLOOKUP(CI5,スケジュール設定!$A$4:$C$375,3,FALSE))</f>
        <v/>
      </c>
      <c r="CK5" s="106">
        <f>IF(CI5&lt;&gt;"",CI5+1,IF(WEEKDAY(CG1,1)=3,CG1,""))</f>
        <v>43648</v>
      </c>
      <c r="CL5" s="107" t="str">
        <f>IF(VLOOKUP(CK5,スケジュール設定!$A$4:$C$375,3,FALSE)=0,"",VLOOKUP(CK5,スケジュール設定!$A$4:$C$375,3,FALSE))</f>
        <v/>
      </c>
      <c r="CM5" s="106">
        <f>IF(CK5&lt;&gt;"",CK5+1,IF(WEEKDAY(CG1,1)=4,CG1,""))</f>
        <v>43649</v>
      </c>
      <c r="CN5" s="107" t="str">
        <f>IF(VLOOKUP(CM5,スケジュール設定!$A$4:$C$375,3,FALSE)=0,"",VLOOKUP(CM5,スケジュール設定!$A$4:$C$375,3,FALSE))</f>
        <v/>
      </c>
      <c r="CO5" s="106">
        <f>IF(CM5&lt;&gt;"",CM5+1,IF(WEEKDAY(CG1,1)=5,CG1,""))</f>
        <v>43650</v>
      </c>
      <c r="CP5" s="107" t="str">
        <f>IF(VLOOKUP(CO5,スケジュール設定!$A$4:$C$375,3,FALSE)=0,"",VLOOKUP(CO5,スケジュール設定!$A$4:$C$375,3,FALSE))</f>
        <v/>
      </c>
      <c r="CQ5" s="106">
        <f>IF(CO5&lt;&gt;"",CO5+1,IF(WEEKDAY(CG1,1)=6,CG1,""))</f>
        <v>43651</v>
      </c>
      <c r="CR5" s="107" t="str">
        <f>IF(VLOOKUP(CQ5,スケジュール設定!$A$4:$C$375,3,FALSE)=0,"",VLOOKUP(CQ5,スケジュール設定!$A$4:$C$375,3,FALSE))</f>
        <v/>
      </c>
      <c r="CS5" s="108">
        <f>IF(CQ5&lt;&gt;"",CQ5+1,IF(WEEKDAY(CG1,1)=7,CG1,""))</f>
        <v>43652</v>
      </c>
      <c r="CT5" s="107" t="str">
        <f>IF(VLOOKUP(CS5,スケジュール設定!$A$4:$C$375,3,FALSE)=0,"",VLOOKUP(CS5,スケジュール設定!$A$4:$C$375,3,FALSE))</f>
        <v/>
      </c>
      <c r="CU5" s="106" t="str">
        <f>IF(WEEKDAY(CU1,1)=1,CU1,"")</f>
        <v/>
      </c>
      <c r="CV5" s="107" t="str">
        <f>IF(VLOOKUP(CU5,スケジュール設定!$A$4:$C$375,3,FALSE)=0,"",VLOOKUP(CU5,スケジュール設定!$A$4:$C$375,3,FALSE))</f>
        <v/>
      </c>
      <c r="CW5" s="106" t="str">
        <f>IF(CU5&lt;&gt;"",CU5+1,IF(WEEKDAY(CU1,1)=2,CU1,""))</f>
        <v/>
      </c>
      <c r="CX5" s="107" t="str">
        <f>IF(VLOOKUP(CW5,スケジュール設定!$A$4:$C$375,3,FALSE)=0,"",VLOOKUP(CW5,スケジュール設定!$A$4:$C$375,3,FALSE))</f>
        <v/>
      </c>
      <c r="CY5" s="106" t="str">
        <f>IF(CW5&lt;&gt;"",CW5+1,IF(WEEKDAY(CU1,1)=3,CU1,""))</f>
        <v/>
      </c>
      <c r="CZ5" s="107" t="str">
        <f>IF(VLOOKUP(CY5,スケジュール設定!$A$4:$C$375,3,FALSE)=0,"",VLOOKUP(CY5,スケジュール設定!$A$4:$C$375,3,FALSE))</f>
        <v/>
      </c>
      <c r="DA5" s="106" t="str">
        <f>IF(CY5&lt;&gt;"",CY5+1,IF(WEEKDAY(CU1,1)=4,CU1,""))</f>
        <v/>
      </c>
      <c r="DB5" s="107" t="str">
        <f>IF(VLOOKUP(DA5,スケジュール設定!$A$4:$C$375,3,FALSE)=0,"",VLOOKUP(DA5,スケジュール設定!$A$4:$C$375,3,FALSE))</f>
        <v/>
      </c>
      <c r="DC5" s="106">
        <f>IF(DA5&lt;&gt;"",DA5+1,IF(WEEKDAY(CU1,1)=5,CU1,""))</f>
        <v>43678</v>
      </c>
      <c r="DD5" s="107" t="str">
        <f>IF(VLOOKUP(DC5,スケジュール設定!$A$4:$C$375,3,FALSE)=0,"",VLOOKUP(DC5,スケジュール設定!$A$4:$C$375,3,FALSE))</f>
        <v/>
      </c>
      <c r="DE5" s="106">
        <f>IF(DC5&lt;&gt;"",DC5+1,IF(WEEKDAY(CU1,1)=6,CU1,""))</f>
        <v>43679</v>
      </c>
      <c r="DF5" s="107" t="str">
        <f>IF(VLOOKUP(DE5,スケジュール設定!$A$4:$C$375,3,FALSE)=0,"",VLOOKUP(DE5,スケジュール設定!$A$4:$C$375,3,FALSE))</f>
        <v/>
      </c>
      <c r="DG5" s="108">
        <f>IF(DE5&lt;&gt;"",DE5+1,IF(WEEKDAY(CU1,1)=7,CU1,""))</f>
        <v>43680</v>
      </c>
      <c r="DH5" s="107" t="str">
        <f>IF(VLOOKUP(DG5,スケジュール設定!$A$4:$C$375,3,FALSE)=0,"",VLOOKUP(DG5,スケジュール設定!$A$4:$C$375,3,FALSE))</f>
        <v/>
      </c>
      <c r="DI5" s="106">
        <f>IF(WEEKDAY(DI1,1)=1,DI1,"")</f>
        <v>43709</v>
      </c>
      <c r="DJ5" s="107" t="str">
        <f>IF(VLOOKUP(DI5,スケジュール設定!$A$4:$C$375,3,FALSE)=0,"",VLOOKUP(DI5,スケジュール設定!$A$4:$C$375,3,FALSE))</f>
        <v/>
      </c>
      <c r="DK5" s="106">
        <f>IF(DI5&lt;&gt;"",DI5+1,IF(WEEKDAY(DI1,1)=2,DI1,""))</f>
        <v>43710</v>
      </c>
      <c r="DL5" s="107" t="str">
        <f>IF(VLOOKUP(DK5,スケジュール設定!$A$4:$C$375,3,FALSE)=0,"",VLOOKUP(DK5,スケジュール設定!$A$4:$C$375,3,FALSE))</f>
        <v/>
      </c>
      <c r="DM5" s="106">
        <f>IF(DK5&lt;&gt;"",DK5+1,IF(WEEKDAY(DI1,1)=3,DI1,""))</f>
        <v>43711</v>
      </c>
      <c r="DN5" s="107" t="str">
        <f>IF(VLOOKUP(DM5,スケジュール設定!$A$4:$C$375,3,FALSE)=0,"",VLOOKUP(DM5,スケジュール設定!$A$4:$C$375,3,FALSE))</f>
        <v/>
      </c>
      <c r="DO5" s="106">
        <f>IF(DM5&lt;&gt;"",DM5+1,IF(WEEKDAY(DI1,1)=4,DI1,""))</f>
        <v>43712</v>
      </c>
      <c r="DP5" s="107" t="str">
        <f>IF(VLOOKUP(DO5,スケジュール設定!$A$4:$C$375,3,FALSE)=0,"",VLOOKUP(DO5,スケジュール設定!$A$4:$C$375,3,FALSE))</f>
        <v/>
      </c>
      <c r="DQ5" s="106">
        <f>IF(DO5&lt;&gt;"",DO5+1,IF(WEEKDAY(DI1,1)=5,DI1,""))</f>
        <v>43713</v>
      </c>
      <c r="DR5" s="107" t="str">
        <f>IF(VLOOKUP(DQ5,スケジュール設定!$A$4:$C$375,3,FALSE)=0,"",VLOOKUP(DQ5,スケジュール設定!$A$4:$C$375,3,FALSE))</f>
        <v/>
      </c>
      <c r="DS5" s="106">
        <f>IF(DQ5&lt;&gt;"",DQ5+1,IF(WEEKDAY(DI1,1)=6,DI1,""))</f>
        <v>43714</v>
      </c>
      <c r="DT5" s="107" t="str">
        <f>IF(VLOOKUP(DS5,スケジュール設定!$A$4:$C$375,3,FALSE)=0,"",VLOOKUP(DS5,スケジュール設定!$A$4:$C$375,3,FALSE))</f>
        <v/>
      </c>
      <c r="DU5" s="108">
        <f>IF(DS5&lt;&gt;"",DS5+1,IF(WEEKDAY(DI1,1)=7,DI1,""))</f>
        <v>43715</v>
      </c>
      <c r="DV5" s="107" t="str">
        <f>IF(VLOOKUP(DU5,スケジュール設定!$A$4:$C$375,3,FALSE)=0,"",VLOOKUP(DU5,スケジュール設定!$A$4:$C$375,3,FALSE))</f>
        <v/>
      </c>
      <c r="DW5" s="106" t="str">
        <f>IF(WEEKDAY(DW1,1)=1,DW1,"")</f>
        <v/>
      </c>
      <c r="DX5" s="107" t="str">
        <f>IF(VLOOKUP(DW5,スケジュール設定!$A$4:$C$375,3,FALSE)=0,"",VLOOKUP(DW5,スケジュール設定!$A$4:$C$375,3,FALSE))</f>
        <v/>
      </c>
      <c r="DY5" s="106" t="str">
        <f>IF(DW5&lt;&gt;"",DW5+1,IF(WEEKDAY(DW1,1)=2,DW1,""))</f>
        <v/>
      </c>
      <c r="DZ5" s="107" t="str">
        <f>IF(VLOOKUP(DY5,スケジュール設定!$A$4:$C$375,3,FALSE)=0,"",VLOOKUP(DY5,スケジュール設定!$A$4:$C$375,3,FALSE))</f>
        <v/>
      </c>
      <c r="EA5" s="106">
        <f>IF(DY5&lt;&gt;"",DY5+1,IF(WEEKDAY(DW1,1)=3,DW1,""))</f>
        <v>43739</v>
      </c>
      <c r="EB5" s="107" t="str">
        <f>IF(VLOOKUP(EA5,スケジュール設定!$A$4:$C$375,3,FALSE)=0,"",VLOOKUP(EA5,スケジュール設定!$A$4:$C$375,3,FALSE))</f>
        <v/>
      </c>
      <c r="EC5" s="106">
        <f>IF(EA5&lt;&gt;"",EA5+1,IF(WEEKDAY(DW1,1)=4,DW1,""))</f>
        <v>43740</v>
      </c>
      <c r="ED5" s="107" t="str">
        <f>IF(VLOOKUP(EC5,スケジュール設定!$A$4:$C$375,3,FALSE)=0,"",VLOOKUP(EC5,スケジュール設定!$A$4:$C$375,3,FALSE))</f>
        <v/>
      </c>
      <c r="EE5" s="106">
        <f>IF(EC5&lt;&gt;"",EC5+1,IF(WEEKDAY(DW1,1)=5,DW1,""))</f>
        <v>43741</v>
      </c>
      <c r="EF5" s="107" t="str">
        <f>IF(VLOOKUP(EE5,スケジュール設定!$A$4:$C$375,3,FALSE)=0,"",VLOOKUP(EE5,スケジュール設定!$A$4:$C$375,3,FALSE))</f>
        <v/>
      </c>
      <c r="EG5" s="106">
        <f>IF(EE5&lt;&gt;"",EE5+1,IF(WEEKDAY(DW1,1)=6,DW1,""))</f>
        <v>43742</v>
      </c>
      <c r="EH5" s="107" t="str">
        <f>IF(VLOOKUP(EG5,スケジュール設定!$A$4:$C$375,3,FALSE)=0,"",VLOOKUP(EG5,スケジュール設定!$A$4:$C$375,3,FALSE))</f>
        <v/>
      </c>
      <c r="EI5" s="108">
        <f>IF(EG5&lt;&gt;"",EG5+1,IF(WEEKDAY(DW1,1)=7,DW1,""))</f>
        <v>43743</v>
      </c>
      <c r="EJ5" s="107" t="str">
        <f>IF(VLOOKUP(EI5,スケジュール設定!$A$4:$C$375,3,FALSE)=0,"",VLOOKUP(EI5,スケジュール設定!$A$4:$C$375,3,FALSE))</f>
        <v/>
      </c>
      <c r="EK5" s="106" t="str">
        <f>IF(WEEKDAY(EK1,1)=1,EK1,"")</f>
        <v/>
      </c>
      <c r="EL5" s="107" t="str">
        <f>IF(VLOOKUP(EK5,スケジュール設定!$A$4:$C$375,3,FALSE)=0,"",VLOOKUP(EK5,スケジュール設定!$A$4:$C$375,3,FALSE))</f>
        <v/>
      </c>
      <c r="EM5" s="106" t="str">
        <f>IF(EK5&lt;&gt;"",EK5+1,IF(WEEKDAY(EK1,1)=2,EK1,""))</f>
        <v/>
      </c>
      <c r="EN5" s="107" t="str">
        <f>IF(VLOOKUP(EM5,スケジュール設定!$A$4:$C$375,3,FALSE)=0,"",VLOOKUP(EM5,スケジュール設定!$A$4:$C$375,3,FALSE))</f>
        <v/>
      </c>
      <c r="EO5" s="106" t="str">
        <f>IF(EM5&lt;&gt;"",EM5+1,IF(WEEKDAY(EK1,1)=3,EK1,""))</f>
        <v/>
      </c>
      <c r="EP5" s="107" t="str">
        <f>IF(VLOOKUP(EO5,スケジュール設定!$A$4:$C$375,3,FALSE)=0,"",VLOOKUP(EO5,スケジュール設定!$A$4:$C$375,3,FALSE))</f>
        <v/>
      </c>
      <c r="EQ5" s="106" t="str">
        <f>IF(EO5&lt;&gt;"",EO5+1,IF(WEEKDAY(EK1,1)=4,EK1,""))</f>
        <v/>
      </c>
      <c r="ER5" s="107" t="str">
        <f>IF(VLOOKUP(EQ5,スケジュール設定!$A$4:$C$375,3,FALSE)=0,"",VLOOKUP(EQ5,スケジュール設定!$A$4:$C$375,3,FALSE))</f>
        <v/>
      </c>
      <c r="ES5" s="106" t="str">
        <f>IF(EQ5&lt;&gt;"",EQ5+1,IF(WEEKDAY(EK1,1)=5,EK1,""))</f>
        <v/>
      </c>
      <c r="ET5" s="107" t="str">
        <f>IF(VLOOKUP(ES5,スケジュール設定!$A$4:$C$375,3,FALSE)=0,"",VLOOKUP(ES5,スケジュール設定!$A$4:$C$375,3,FALSE))</f>
        <v/>
      </c>
      <c r="EU5" s="106">
        <f>IF(ES5&lt;&gt;"",ES5+1,IF(WEEKDAY(EK1,1)=6,EK1,""))</f>
        <v>43770</v>
      </c>
      <c r="EV5" s="107" t="str">
        <f>IF(VLOOKUP(EU5,スケジュール設定!$A$4:$C$375,3,FALSE)=0,"",VLOOKUP(EU5,スケジュール設定!$A$4:$C$375,3,FALSE))</f>
        <v/>
      </c>
      <c r="EW5" s="108">
        <f>IF(EU5&lt;&gt;"",EU5+1,IF(WEEKDAY(EK1,1)=7,EK1,""))</f>
        <v>43771</v>
      </c>
      <c r="EX5" s="107" t="str">
        <f>IF(VLOOKUP(EW5,スケジュール設定!$A$4:$C$375,3,FALSE)=0,"",VLOOKUP(EW5,スケジュール設定!$A$4:$C$375,3,FALSE))</f>
        <v/>
      </c>
      <c r="EY5" s="106">
        <f>IF(WEEKDAY(EY1,1)=1,EY1,"")</f>
        <v>43800</v>
      </c>
      <c r="EZ5" s="107" t="str">
        <f>IF(VLOOKUP(EY5,スケジュール設定!$A$4:$C$375,3,FALSE)=0,"",VLOOKUP(EY5,スケジュール設定!$A$4:$C$375,3,FALSE))</f>
        <v/>
      </c>
      <c r="FA5" s="106">
        <f>IF(EY5&lt;&gt;"",EY5+1,IF(WEEKDAY(EY1,1)=2,EY1,""))</f>
        <v>43801</v>
      </c>
      <c r="FB5" s="107" t="str">
        <f>IF(VLOOKUP(FA5,スケジュール設定!$A$4:$C$375,3,FALSE)=0,"",VLOOKUP(FA5,スケジュール設定!$A$4:$C$375,3,FALSE))</f>
        <v/>
      </c>
      <c r="FC5" s="106">
        <f>IF(FA5&lt;&gt;"",FA5+1,IF(WEEKDAY(EY1,1)=3,EY1,""))</f>
        <v>43802</v>
      </c>
      <c r="FD5" s="107" t="str">
        <f>IF(VLOOKUP(FC5,スケジュール設定!$A$4:$C$375,3,FALSE)=0,"",VLOOKUP(FC5,スケジュール設定!$A$4:$C$375,3,FALSE))</f>
        <v/>
      </c>
      <c r="FE5" s="106">
        <f>IF(FC5&lt;&gt;"",FC5+1,IF(WEEKDAY(EY1,1)=4,EY1,""))</f>
        <v>43803</v>
      </c>
      <c r="FF5" s="107" t="str">
        <f>IF(VLOOKUP(FE5,スケジュール設定!$A$4:$C$375,3,FALSE)=0,"",VLOOKUP(FE5,スケジュール設定!$A$4:$C$375,3,FALSE))</f>
        <v/>
      </c>
      <c r="FG5" s="106">
        <f>IF(FE5&lt;&gt;"",FE5+1,IF(WEEKDAY(EY1,1)=5,EY1,""))</f>
        <v>43804</v>
      </c>
      <c r="FH5" s="107" t="str">
        <f>IF(VLOOKUP(FG5,スケジュール設定!$A$4:$C$375,3,FALSE)=0,"",VLOOKUP(FG5,スケジュール設定!$A$4:$C$375,3,FALSE))</f>
        <v/>
      </c>
      <c r="FI5" s="106">
        <f>IF(FG5&lt;&gt;"",FG5+1,IF(WEEKDAY(EY1,1)=6,EY1,""))</f>
        <v>43805</v>
      </c>
      <c r="FJ5" s="107" t="str">
        <f>IF(VLOOKUP(FI5,スケジュール設定!$A$4:$C$375,3,FALSE)=0,"",VLOOKUP(FI5,スケジュール設定!$A$4:$C$375,3,FALSE))</f>
        <v/>
      </c>
      <c r="FK5" s="108">
        <f>IF(FI5&lt;&gt;"",FI5+1,IF(WEEKDAY(EY1,1)=7,EY1,""))</f>
        <v>43806</v>
      </c>
      <c r="FL5" s="107" t="str">
        <f>IF(VLOOKUP(FK5,スケジュール設定!$A$4:$C$375,3,FALSE)=0,"",VLOOKUP(FK5,スケジュール設定!$A$4:$C$375,3,FALSE))</f>
        <v/>
      </c>
    </row>
    <row r="6" spans="1:168" s="113" customFormat="1" ht="175.8" customHeight="1">
      <c r="A6" s="110">
        <f>M5+1</f>
        <v>43471</v>
      </c>
      <c r="B6" s="111" t="str">
        <f>IF(VLOOKUP(A6,スケジュール設定!$A$4:$C$375,3,FALSE)=0,"",VLOOKUP(A6,スケジュール設定!$A$4:$C$375,3,FALSE))</f>
        <v/>
      </c>
      <c r="C6" s="110">
        <f>A6+1</f>
        <v>43472</v>
      </c>
      <c r="D6" s="111" t="str">
        <f>IF(VLOOKUP(C6,スケジュール設定!$A$4:$C$375,3,FALSE)=0,"",VLOOKUP(C6,スケジュール設定!$A$4:$C$375,3,FALSE))</f>
        <v/>
      </c>
      <c r="E6" s="110">
        <f>C6+1</f>
        <v>43473</v>
      </c>
      <c r="F6" s="111" t="str">
        <f>IF(VLOOKUP(E6,スケジュール設定!$A$4:$C$375,3,FALSE)=0,"",VLOOKUP(E6,スケジュール設定!$A$4:$C$375,3,FALSE))</f>
        <v/>
      </c>
      <c r="G6" s="110">
        <f>E6+1</f>
        <v>43474</v>
      </c>
      <c r="H6" s="111" t="str">
        <f>IF(VLOOKUP(G6,スケジュール設定!$A$4:$C$375,3,FALSE)=0,"",VLOOKUP(G6,スケジュール設定!$A$4:$C$375,3,FALSE))</f>
        <v/>
      </c>
      <c r="I6" s="110">
        <f>G6+1</f>
        <v>43475</v>
      </c>
      <c r="J6" s="111" t="str">
        <f>IF(VLOOKUP(I6,スケジュール設定!$A$4:$C$375,3,FALSE)=0,"",VLOOKUP(I6,スケジュール設定!$A$4:$C$375,3,FALSE))</f>
        <v/>
      </c>
      <c r="K6" s="110">
        <f>I6+1</f>
        <v>43476</v>
      </c>
      <c r="L6" s="111" t="str">
        <f>IF(VLOOKUP(K6,スケジュール設定!$A$4:$C$375,3,FALSE)=0,"",VLOOKUP(K6,スケジュール設定!$A$4:$C$375,3,FALSE))</f>
        <v/>
      </c>
      <c r="M6" s="112">
        <f>K6+1</f>
        <v>43477</v>
      </c>
      <c r="N6" s="111" t="str">
        <f>IF(VLOOKUP(M6,スケジュール設定!$A$4:$C$375,3,FALSE)=0,"",VLOOKUP(M6,スケジュール設定!$A$4:$C$375,3,FALSE))</f>
        <v/>
      </c>
      <c r="O6" s="110">
        <f>AA5+1</f>
        <v>43499</v>
      </c>
      <c r="P6" s="111" t="str">
        <f>IF(VLOOKUP(O6,スケジュール設定!$A$4:$C$375,3,FALSE)=0,"",VLOOKUP(O6,スケジュール設定!$A$4:$C$375,3,FALSE))</f>
        <v/>
      </c>
      <c r="Q6" s="110">
        <f>O6+1</f>
        <v>43500</v>
      </c>
      <c r="R6" s="111" t="str">
        <f>IF(VLOOKUP(Q6,スケジュール設定!$A$4:$C$375,3,FALSE)=0,"",VLOOKUP(Q6,スケジュール設定!$A$4:$C$375,3,FALSE))</f>
        <v/>
      </c>
      <c r="S6" s="110">
        <f>Q6+1</f>
        <v>43501</v>
      </c>
      <c r="T6" s="111" t="str">
        <f>IF(VLOOKUP(S6,スケジュール設定!$A$4:$C$375,3,FALSE)=0,"",VLOOKUP(S6,スケジュール設定!$A$4:$C$375,3,FALSE))</f>
        <v/>
      </c>
      <c r="U6" s="110">
        <f>S6+1</f>
        <v>43502</v>
      </c>
      <c r="V6" s="111" t="str">
        <f>IF(VLOOKUP(U6,スケジュール設定!$A$4:$C$375,3,FALSE)=0,"",VLOOKUP(U6,スケジュール設定!$A$4:$C$375,3,FALSE))</f>
        <v/>
      </c>
      <c r="W6" s="110">
        <f>U6+1</f>
        <v>43503</v>
      </c>
      <c r="X6" s="111" t="str">
        <f>IF(VLOOKUP(W6,スケジュール設定!$A$4:$C$375,3,FALSE)=0,"",VLOOKUP(W6,スケジュール設定!$A$4:$C$375,3,FALSE))</f>
        <v/>
      </c>
      <c r="Y6" s="110">
        <f>W6+1</f>
        <v>43504</v>
      </c>
      <c r="Z6" s="111" t="str">
        <f>IF(VLOOKUP(Y6,スケジュール設定!$A$4:$C$375,3,FALSE)=0,"",VLOOKUP(Y6,スケジュール設定!$A$4:$C$375,3,FALSE))</f>
        <v/>
      </c>
      <c r="AA6" s="112">
        <f>Y6+1</f>
        <v>43505</v>
      </c>
      <c r="AB6" s="111" t="str">
        <f>IF(VLOOKUP(AA6,スケジュール設定!$A$4:$C$375,3,FALSE)=0,"",VLOOKUP(AA6,スケジュール設定!$A$4:$C$375,3,FALSE))</f>
        <v/>
      </c>
      <c r="AC6" s="110">
        <f>AO5+1</f>
        <v>43527</v>
      </c>
      <c r="AD6" s="111" t="str">
        <f>IF(VLOOKUP(AC6,スケジュール設定!$A$4:$C$375,3,FALSE)=0,"",VLOOKUP(AC6,スケジュール設定!$A$4:$C$375,3,FALSE))</f>
        <v/>
      </c>
      <c r="AE6" s="110">
        <f>AC6+1</f>
        <v>43528</v>
      </c>
      <c r="AF6" s="111" t="str">
        <f>IF(VLOOKUP(AE6,スケジュール設定!$A$4:$C$375,3,FALSE)=0,"",VLOOKUP(AE6,スケジュール設定!$A$4:$C$375,3,FALSE))</f>
        <v/>
      </c>
      <c r="AG6" s="110">
        <f>AE6+1</f>
        <v>43529</v>
      </c>
      <c r="AH6" s="111" t="str">
        <f>IF(VLOOKUP(AG6,スケジュール設定!$A$4:$C$375,3,FALSE)=0,"",VLOOKUP(AG6,スケジュール設定!$A$4:$C$375,3,FALSE))</f>
        <v/>
      </c>
      <c r="AI6" s="110">
        <f>AG6+1</f>
        <v>43530</v>
      </c>
      <c r="AJ6" s="111" t="str">
        <f>IF(VLOOKUP(AI6,スケジュール設定!$A$4:$C$375,3,FALSE)=0,"",VLOOKUP(AI6,スケジュール設定!$A$4:$C$375,3,FALSE))</f>
        <v/>
      </c>
      <c r="AK6" s="110">
        <f>AI6+1</f>
        <v>43531</v>
      </c>
      <c r="AL6" s="111" t="str">
        <f>IF(VLOOKUP(AK6,スケジュール設定!$A$4:$C$375,3,FALSE)=0,"",VLOOKUP(AK6,スケジュール設定!$A$4:$C$375,3,FALSE))</f>
        <v/>
      </c>
      <c r="AM6" s="110">
        <f>AK6+1</f>
        <v>43532</v>
      </c>
      <c r="AN6" s="111" t="str">
        <f>IF(VLOOKUP(AM6,スケジュール設定!$A$4:$C$375,3,FALSE)=0,"",VLOOKUP(AM6,スケジュール設定!$A$4:$C$375,3,FALSE))</f>
        <v/>
      </c>
      <c r="AO6" s="112">
        <f>AM6+1</f>
        <v>43533</v>
      </c>
      <c r="AP6" s="111" t="str">
        <f>IF(VLOOKUP(AO6,スケジュール設定!$A$4:$C$375,3,FALSE)=0,"",VLOOKUP(AO6,スケジュール設定!$A$4:$C$375,3,FALSE))</f>
        <v/>
      </c>
      <c r="AQ6" s="110">
        <f>BC5+1</f>
        <v>43562</v>
      </c>
      <c r="AR6" s="111" t="str">
        <f>IF(VLOOKUP(AQ6,スケジュール設定!$A$4:$C$375,3,FALSE)=0,"",VLOOKUP(AQ6,スケジュール設定!$A$4:$C$375,3,FALSE))</f>
        <v/>
      </c>
      <c r="AS6" s="110">
        <f>AQ6+1</f>
        <v>43563</v>
      </c>
      <c r="AT6" s="111" t="str">
        <f>IF(VLOOKUP(AS6,スケジュール設定!$A$4:$C$375,3,FALSE)=0,"",VLOOKUP(AS6,スケジュール設定!$A$4:$C$375,3,FALSE))</f>
        <v/>
      </c>
      <c r="AU6" s="110">
        <f>AS6+1</f>
        <v>43564</v>
      </c>
      <c r="AV6" s="111" t="str">
        <f>IF(VLOOKUP(AU6,スケジュール設定!$A$4:$C$375,3,FALSE)=0,"",VLOOKUP(AU6,スケジュール設定!$A$4:$C$375,3,FALSE))</f>
        <v/>
      </c>
      <c r="AW6" s="110">
        <f>AU6+1</f>
        <v>43565</v>
      </c>
      <c r="AX6" s="111" t="str">
        <f>IF(VLOOKUP(AW6,スケジュール設定!$A$4:$C$375,3,FALSE)=0,"",VLOOKUP(AW6,スケジュール設定!$A$4:$C$375,3,FALSE))</f>
        <v/>
      </c>
      <c r="AY6" s="110">
        <f>AW6+1</f>
        <v>43566</v>
      </c>
      <c r="AZ6" s="111" t="str">
        <f>IF(VLOOKUP(AY6,スケジュール設定!$A$4:$C$375,3,FALSE)=0,"",VLOOKUP(AY6,スケジュール設定!$A$4:$C$375,3,FALSE))</f>
        <v/>
      </c>
      <c r="BA6" s="110">
        <f>AY6+1</f>
        <v>43567</v>
      </c>
      <c r="BB6" s="111" t="str">
        <f>IF(VLOOKUP(BA6,スケジュール設定!$A$4:$C$375,3,FALSE)=0,"",VLOOKUP(BA6,スケジュール設定!$A$4:$C$375,3,FALSE))</f>
        <v/>
      </c>
      <c r="BC6" s="112">
        <f>BA6+1</f>
        <v>43568</v>
      </c>
      <c r="BD6" s="111" t="str">
        <f>IF(VLOOKUP(BC6,スケジュール設定!$A$4:$C$375,3,FALSE)=0,"",VLOOKUP(BC6,スケジュール設定!$A$4:$C$375,3,FALSE))</f>
        <v/>
      </c>
      <c r="BE6" s="110">
        <f>BQ5+1</f>
        <v>43590</v>
      </c>
      <c r="BF6" s="111" t="str">
        <f>IF(VLOOKUP(BE6,スケジュール設定!$A$4:$C$375,3,FALSE)=0,"",VLOOKUP(BE6,スケジュール設定!$A$4:$C$375,3,FALSE))</f>
        <v>こどもの日</v>
      </c>
      <c r="BG6" s="110">
        <f>BE6+1</f>
        <v>43591</v>
      </c>
      <c r="BH6" s="111" t="str">
        <f>IF(VLOOKUP(BG6,スケジュール設定!$A$4:$C$375,3,FALSE)=0,"",VLOOKUP(BG6,スケジュール設定!$A$4:$C$375,3,FALSE))</f>
        <v>振替休日</v>
      </c>
      <c r="BI6" s="110">
        <f>BG6+1</f>
        <v>43592</v>
      </c>
      <c r="BJ6" s="111" t="str">
        <f>IF(VLOOKUP(BI6,スケジュール設定!$A$4:$C$375,3,FALSE)=0,"",VLOOKUP(BI6,スケジュール設定!$A$4:$C$375,3,FALSE))</f>
        <v/>
      </c>
      <c r="BK6" s="110">
        <f>BI6+1</f>
        <v>43593</v>
      </c>
      <c r="BL6" s="111" t="str">
        <f>IF(VLOOKUP(BK6,スケジュール設定!$A$4:$C$375,3,FALSE)=0,"",VLOOKUP(BK6,スケジュール設定!$A$4:$C$375,3,FALSE))</f>
        <v/>
      </c>
      <c r="BM6" s="110">
        <f>BK6+1</f>
        <v>43594</v>
      </c>
      <c r="BN6" s="111" t="str">
        <f>IF(VLOOKUP(BM6,スケジュール設定!$A$4:$C$375,3,FALSE)=0,"",VLOOKUP(BM6,スケジュール設定!$A$4:$C$375,3,FALSE))</f>
        <v/>
      </c>
      <c r="BO6" s="110">
        <f>BM6+1</f>
        <v>43595</v>
      </c>
      <c r="BP6" s="111" t="str">
        <f>IF(VLOOKUP(BO6,スケジュール設定!$A$4:$C$375,3,FALSE)=0,"",VLOOKUP(BO6,スケジュール設定!$A$4:$C$375,3,FALSE))</f>
        <v/>
      </c>
      <c r="BQ6" s="112">
        <f>BO6+1</f>
        <v>43596</v>
      </c>
      <c r="BR6" s="111" t="str">
        <f>IF(VLOOKUP(BQ6,スケジュール設定!$A$4:$C$375,3,FALSE)=0,"",VLOOKUP(BQ6,スケジュール設定!$A$4:$C$375,3,FALSE))</f>
        <v/>
      </c>
      <c r="BS6" s="110">
        <f>CE5+1</f>
        <v>43618</v>
      </c>
      <c r="BT6" s="111" t="str">
        <f>IF(VLOOKUP(BS6,スケジュール設定!$A$4:$C$375,3,FALSE)=0,"",VLOOKUP(BS6,スケジュール設定!$A$4:$C$375,3,FALSE))</f>
        <v/>
      </c>
      <c r="BU6" s="110">
        <f>BS6+1</f>
        <v>43619</v>
      </c>
      <c r="BV6" s="111" t="str">
        <f>IF(VLOOKUP(BU6,スケジュール設定!$A$4:$C$375,3,FALSE)=0,"",VLOOKUP(BU6,スケジュール設定!$A$4:$C$375,3,FALSE))</f>
        <v/>
      </c>
      <c r="BW6" s="110">
        <f>BU6+1</f>
        <v>43620</v>
      </c>
      <c r="BX6" s="111" t="str">
        <f>IF(VLOOKUP(BW6,スケジュール設定!$A$4:$C$375,3,FALSE)=0,"",VLOOKUP(BW6,スケジュール設定!$A$4:$C$375,3,FALSE))</f>
        <v/>
      </c>
      <c r="BY6" s="110">
        <f>BW6+1</f>
        <v>43621</v>
      </c>
      <c r="BZ6" s="111" t="str">
        <f>IF(VLOOKUP(BY6,スケジュール設定!$A$4:$C$375,3,FALSE)=0,"",VLOOKUP(BY6,スケジュール設定!$A$4:$C$375,3,FALSE))</f>
        <v/>
      </c>
      <c r="CA6" s="110">
        <f>BY6+1</f>
        <v>43622</v>
      </c>
      <c r="CB6" s="111" t="str">
        <f>IF(VLOOKUP(CA6,スケジュール設定!$A$4:$C$375,3,FALSE)=0,"",VLOOKUP(CA6,スケジュール設定!$A$4:$C$375,3,FALSE))</f>
        <v/>
      </c>
      <c r="CC6" s="110">
        <f>CA6+1</f>
        <v>43623</v>
      </c>
      <c r="CD6" s="111" t="str">
        <f>IF(VLOOKUP(CC6,スケジュール設定!$A$4:$C$375,3,FALSE)=0,"",VLOOKUP(CC6,スケジュール設定!$A$4:$C$375,3,FALSE))</f>
        <v/>
      </c>
      <c r="CE6" s="112">
        <f>CC6+1</f>
        <v>43624</v>
      </c>
      <c r="CF6" s="111" t="str">
        <f>IF(VLOOKUP(CE6,スケジュール設定!$A$4:$C$375,3,FALSE)=0,"",VLOOKUP(CE6,スケジュール設定!$A$4:$C$375,3,FALSE))</f>
        <v/>
      </c>
      <c r="CG6" s="110">
        <f>CS5+1</f>
        <v>43653</v>
      </c>
      <c r="CH6" s="111" t="str">
        <f>IF(VLOOKUP(CG6,スケジュール設定!$A$4:$C$375,3,FALSE)=0,"",VLOOKUP(CG6,スケジュール設定!$A$4:$C$375,3,FALSE))</f>
        <v/>
      </c>
      <c r="CI6" s="110">
        <f>CG6+1</f>
        <v>43654</v>
      </c>
      <c r="CJ6" s="111" t="str">
        <f>IF(VLOOKUP(CI6,スケジュール設定!$A$4:$C$375,3,FALSE)=0,"",VLOOKUP(CI6,スケジュール設定!$A$4:$C$375,3,FALSE))</f>
        <v/>
      </c>
      <c r="CK6" s="110">
        <f>CI6+1</f>
        <v>43655</v>
      </c>
      <c r="CL6" s="111" t="str">
        <f>IF(VLOOKUP(CK6,スケジュール設定!$A$4:$C$375,3,FALSE)=0,"",VLOOKUP(CK6,スケジュール設定!$A$4:$C$375,3,FALSE))</f>
        <v/>
      </c>
      <c r="CM6" s="110">
        <f>CK6+1</f>
        <v>43656</v>
      </c>
      <c r="CN6" s="111" t="str">
        <f>IF(VLOOKUP(CM6,スケジュール設定!$A$4:$C$375,3,FALSE)=0,"",VLOOKUP(CM6,スケジュール設定!$A$4:$C$375,3,FALSE))</f>
        <v/>
      </c>
      <c r="CO6" s="110">
        <f>CM6+1</f>
        <v>43657</v>
      </c>
      <c r="CP6" s="111" t="str">
        <f>IF(VLOOKUP(CO6,スケジュール設定!$A$4:$C$375,3,FALSE)=0,"",VLOOKUP(CO6,スケジュール設定!$A$4:$C$375,3,FALSE))</f>
        <v/>
      </c>
      <c r="CQ6" s="110">
        <f>CO6+1</f>
        <v>43658</v>
      </c>
      <c r="CR6" s="111" t="str">
        <f>IF(VLOOKUP(CQ6,スケジュール設定!$A$4:$C$375,3,FALSE)=0,"",VLOOKUP(CQ6,スケジュール設定!$A$4:$C$375,3,FALSE))</f>
        <v/>
      </c>
      <c r="CS6" s="112">
        <f>CQ6+1</f>
        <v>43659</v>
      </c>
      <c r="CT6" s="111" t="str">
        <f>IF(VLOOKUP(CS6,スケジュール設定!$A$4:$C$375,3,FALSE)=0,"",VLOOKUP(CS6,スケジュール設定!$A$4:$C$375,3,FALSE))</f>
        <v/>
      </c>
      <c r="CU6" s="110">
        <f>DG5+1</f>
        <v>43681</v>
      </c>
      <c r="CV6" s="111" t="str">
        <f>IF(VLOOKUP(CU6,スケジュール設定!$A$4:$C$375,3,FALSE)=0,"",VLOOKUP(CU6,スケジュール設定!$A$4:$C$375,3,FALSE))</f>
        <v/>
      </c>
      <c r="CW6" s="110">
        <f>CU6+1</f>
        <v>43682</v>
      </c>
      <c r="CX6" s="111" t="str">
        <f>IF(VLOOKUP(CW6,スケジュール設定!$A$4:$C$375,3,FALSE)=0,"",VLOOKUP(CW6,スケジュール設定!$A$4:$C$375,3,FALSE))</f>
        <v/>
      </c>
      <c r="CY6" s="110">
        <f>CW6+1</f>
        <v>43683</v>
      </c>
      <c r="CZ6" s="111" t="str">
        <f>IF(VLOOKUP(CY6,スケジュール設定!$A$4:$C$375,3,FALSE)=0,"",VLOOKUP(CY6,スケジュール設定!$A$4:$C$375,3,FALSE))</f>
        <v/>
      </c>
      <c r="DA6" s="110">
        <f>CY6+1</f>
        <v>43684</v>
      </c>
      <c r="DB6" s="111" t="str">
        <f>IF(VLOOKUP(DA6,スケジュール設定!$A$4:$C$375,3,FALSE)=0,"",VLOOKUP(DA6,スケジュール設定!$A$4:$C$375,3,FALSE))</f>
        <v/>
      </c>
      <c r="DC6" s="110">
        <f>DA6+1</f>
        <v>43685</v>
      </c>
      <c r="DD6" s="111" t="str">
        <f>IF(VLOOKUP(DC6,スケジュール設定!$A$4:$C$375,3,FALSE)=0,"",VLOOKUP(DC6,スケジュール設定!$A$4:$C$375,3,FALSE))</f>
        <v/>
      </c>
      <c r="DE6" s="110">
        <f>DC6+1</f>
        <v>43686</v>
      </c>
      <c r="DF6" s="111" t="str">
        <f>IF(VLOOKUP(DE6,スケジュール設定!$A$4:$C$375,3,FALSE)=0,"",VLOOKUP(DE6,スケジュール設定!$A$4:$C$375,3,FALSE))</f>
        <v/>
      </c>
      <c r="DG6" s="112">
        <f>DE6+1</f>
        <v>43687</v>
      </c>
      <c r="DH6" s="111" t="str">
        <f>IF(VLOOKUP(DG6,スケジュール設定!$A$4:$C$375,3,FALSE)=0,"",VLOOKUP(DG6,スケジュール設定!$A$4:$C$375,3,FALSE))</f>
        <v/>
      </c>
      <c r="DI6" s="110">
        <f>DU5+1</f>
        <v>43716</v>
      </c>
      <c r="DJ6" s="111" t="str">
        <f>IF(VLOOKUP(DI6,スケジュール設定!$A$4:$C$375,3,FALSE)=0,"",VLOOKUP(DI6,スケジュール設定!$A$4:$C$375,3,FALSE))</f>
        <v/>
      </c>
      <c r="DK6" s="110">
        <f>DI6+1</f>
        <v>43717</v>
      </c>
      <c r="DL6" s="111" t="str">
        <f>IF(VLOOKUP(DK6,スケジュール設定!$A$4:$C$375,3,FALSE)=0,"",VLOOKUP(DK6,スケジュール設定!$A$4:$C$375,3,FALSE))</f>
        <v/>
      </c>
      <c r="DM6" s="110">
        <f>DK6+1</f>
        <v>43718</v>
      </c>
      <c r="DN6" s="111" t="str">
        <f>IF(VLOOKUP(DM6,スケジュール設定!$A$4:$C$375,3,FALSE)=0,"",VLOOKUP(DM6,スケジュール設定!$A$4:$C$375,3,FALSE))</f>
        <v/>
      </c>
      <c r="DO6" s="110">
        <f>DM6+1</f>
        <v>43719</v>
      </c>
      <c r="DP6" s="111" t="str">
        <f>IF(VLOOKUP(DO6,スケジュール設定!$A$4:$C$375,3,FALSE)=0,"",VLOOKUP(DO6,スケジュール設定!$A$4:$C$375,3,FALSE))</f>
        <v/>
      </c>
      <c r="DQ6" s="110">
        <f>DO6+1</f>
        <v>43720</v>
      </c>
      <c r="DR6" s="111" t="str">
        <f>IF(VLOOKUP(DQ6,スケジュール設定!$A$4:$C$375,3,FALSE)=0,"",VLOOKUP(DQ6,スケジュール設定!$A$4:$C$375,3,FALSE))</f>
        <v/>
      </c>
      <c r="DS6" s="110">
        <f>DQ6+1</f>
        <v>43721</v>
      </c>
      <c r="DT6" s="111" t="str">
        <f>IF(VLOOKUP(DS6,スケジュール設定!$A$4:$C$375,3,FALSE)=0,"",VLOOKUP(DS6,スケジュール設定!$A$4:$C$375,3,FALSE))</f>
        <v/>
      </c>
      <c r="DU6" s="112">
        <f>DS6+1</f>
        <v>43722</v>
      </c>
      <c r="DV6" s="111" t="str">
        <f>IF(VLOOKUP(DU6,スケジュール設定!$A$4:$C$375,3,FALSE)=0,"",VLOOKUP(DU6,スケジュール設定!$A$4:$C$375,3,FALSE))</f>
        <v/>
      </c>
      <c r="DW6" s="110">
        <f>EI5+1</f>
        <v>43744</v>
      </c>
      <c r="DX6" s="111" t="str">
        <f>IF(VLOOKUP(DW6,スケジュール設定!$A$4:$C$375,3,FALSE)=0,"",VLOOKUP(DW6,スケジュール設定!$A$4:$C$375,3,FALSE))</f>
        <v/>
      </c>
      <c r="DY6" s="110">
        <f>DW6+1</f>
        <v>43745</v>
      </c>
      <c r="DZ6" s="111" t="str">
        <f>IF(VLOOKUP(DY6,スケジュール設定!$A$4:$C$375,3,FALSE)=0,"",VLOOKUP(DY6,スケジュール設定!$A$4:$C$375,3,FALSE))</f>
        <v/>
      </c>
      <c r="EA6" s="110">
        <f>DY6+1</f>
        <v>43746</v>
      </c>
      <c r="EB6" s="111" t="str">
        <f>IF(VLOOKUP(EA6,スケジュール設定!$A$4:$C$375,3,FALSE)=0,"",VLOOKUP(EA6,スケジュール設定!$A$4:$C$375,3,FALSE))</f>
        <v/>
      </c>
      <c r="EC6" s="110">
        <f>EA6+1</f>
        <v>43747</v>
      </c>
      <c r="ED6" s="111" t="str">
        <f>IF(VLOOKUP(EC6,スケジュール設定!$A$4:$C$375,3,FALSE)=0,"",VLOOKUP(EC6,スケジュール設定!$A$4:$C$375,3,FALSE))</f>
        <v/>
      </c>
      <c r="EE6" s="110">
        <f>EC6+1</f>
        <v>43748</v>
      </c>
      <c r="EF6" s="111" t="str">
        <f>IF(VLOOKUP(EE6,スケジュール設定!$A$4:$C$375,3,FALSE)=0,"",VLOOKUP(EE6,スケジュール設定!$A$4:$C$375,3,FALSE))</f>
        <v/>
      </c>
      <c r="EG6" s="110">
        <f>EE6+1</f>
        <v>43749</v>
      </c>
      <c r="EH6" s="111" t="str">
        <f>IF(VLOOKUP(EG6,スケジュール設定!$A$4:$C$375,3,FALSE)=0,"",VLOOKUP(EG6,スケジュール設定!$A$4:$C$375,3,FALSE))</f>
        <v/>
      </c>
      <c r="EI6" s="112">
        <f>EG6+1</f>
        <v>43750</v>
      </c>
      <c r="EJ6" s="111" t="str">
        <f>IF(VLOOKUP(EI6,スケジュール設定!$A$4:$C$375,3,FALSE)=0,"",VLOOKUP(EI6,スケジュール設定!$A$4:$C$375,3,FALSE))</f>
        <v/>
      </c>
      <c r="EK6" s="110">
        <f>EW5+1</f>
        <v>43772</v>
      </c>
      <c r="EL6" s="111" t="str">
        <f>IF(VLOOKUP(EK6,スケジュール設定!$A$4:$C$375,3,FALSE)=0,"",VLOOKUP(EK6,スケジュール設定!$A$4:$C$375,3,FALSE))</f>
        <v>文化の日</v>
      </c>
      <c r="EM6" s="110">
        <f>EK6+1</f>
        <v>43773</v>
      </c>
      <c r="EN6" s="111" t="str">
        <f>IF(VLOOKUP(EM6,スケジュール設定!$A$4:$C$375,3,FALSE)=0,"",VLOOKUP(EM6,スケジュール設定!$A$4:$C$375,3,FALSE))</f>
        <v>振替休日</v>
      </c>
      <c r="EO6" s="110">
        <f>EM6+1</f>
        <v>43774</v>
      </c>
      <c r="EP6" s="111" t="str">
        <f>IF(VLOOKUP(EO6,スケジュール設定!$A$4:$C$375,3,FALSE)=0,"",VLOOKUP(EO6,スケジュール設定!$A$4:$C$375,3,FALSE))</f>
        <v/>
      </c>
      <c r="EQ6" s="110">
        <f>EO6+1</f>
        <v>43775</v>
      </c>
      <c r="ER6" s="111" t="str">
        <f>IF(VLOOKUP(EQ6,スケジュール設定!$A$4:$C$375,3,FALSE)=0,"",VLOOKUP(EQ6,スケジュール設定!$A$4:$C$375,3,FALSE))</f>
        <v/>
      </c>
      <c r="ES6" s="110">
        <f>EQ6+1</f>
        <v>43776</v>
      </c>
      <c r="ET6" s="111" t="str">
        <f>IF(VLOOKUP(ES6,スケジュール設定!$A$4:$C$375,3,FALSE)=0,"",VLOOKUP(ES6,スケジュール設定!$A$4:$C$375,3,FALSE))</f>
        <v/>
      </c>
      <c r="EU6" s="110">
        <f>ES6+1</f>
        <v>43777</v>
      </c>
      <c r="EV6" s="111" t="str">
        <f>IF(VLOOKUP(EU6,スケジュール設定!$A$4:$C$375,3,FALSE)=0,"",VLOOKUP(EU6,スケジュール設定!$A$4:$C$375,3,FALSE))</f>
        <v/>
      </c>
      <c r="EW6" s="112">
        <f>EU6+1</f>
        <v>43778</v>
      </c>
      <c r="EX6" s="111" t="str">
        <f>IF(VLOOKUP(EW6,スケジュール設定!$A$4:$C$375,3,FALSE)=0,"",VLOOKUP(EW6,スケジュール設定!$A$4:$C$375,3,FALSE))</f>
        <v/>
      </c>
      <c r="EY6" s="110">
        <f>FK5+1</f>
        <v>43807</v>
      </c>
      <c r="EZ6" s="111" t="str">
        <f>IF(VLOOKUP(EY6,スケジュール設定!$A$4:$C$375,3,FALSE)=0,"",VLOOKUP(EY6,スケジュール設定!$A$4:$C$375,3,FALSE))</f>
        <v/>
      </c>
      <c r="FA6" s="110">
        <f>EY6+1</f>
        <v>43808</v>
      </c>
      <c r="FB6" s="111" t="str">
        <f>IF(VLOOKUP(FA6,スケジュール設定!$A$4:$C$375,3,FALSE)=0,"",VLOOKUP(FA6,スケジュール設定!$A$4:$C$375,3,FALSE))</f>
        <v/>
      </c>
      <c r="FC6" s="110">
        <f>FA6+1</f>
        <v>43809</v>
      </c>
      <c r="FD6" s="111" t="str">
        <f>IF(VLOOKUP(FC6,スケジュール設定!$A$4:$C$375,3,FALSE)=0,"",VLOOKUP(FC6,スケジュール設定!$A$4:$C$375,3,FALSE))</f>
        <v/>
      </c>
      <c r="FE6" s="110">
        <f>FC6+1</f>
        <v>43810</v>
      </c>
      <c r="FF6" s="111" t="str">
        <f>IF(VLOOKUP(FE6,スケジュール設定!$A$4:$C$375,3,FALSE)=0,"",VLOOKUP(FE6,スケジュール設定!$A$4:$C$375,3,FALSE))</f>
        <v/>
      </c>
      <c r="FG6" s="110">
        <f>FE6+1</f>
        <v>43811</v>
      </c>
      <c r="FH6" s="111" t="str">
        <f>IF(VLOOKUP(FG6,スケジュール設定!$A$4:$C$375,3,FALSE)=0,"",VLOOKUP(FG6,スケジュール設定!$A$4:$C$375,3,FALSE))</f>
        <v/>
      </c>
      <c r="FI6" s="110">
        <f>FG6+1</f>
        <v>43812</v>
      </c>
      <c r="FJ6" s="111" t="str">
        <f>IF(VLOOKUP(FI6,スケジュール設定!$A$4:$C$375,3,FALSE)=0,"",VLOOKUP(FI6,スケジュール設定!$A$4:$C$375,3,FALSE))</f>
        <v/>
      </c>
      <c r="FK6" s="112">
        <f>FI6+1</f>
        <v>43813</v>
      </c>
      <c r="FL6" s="111" t="str">
        <f>IF(VLOOKUP(FK6,スケジュール設定!$A$4:$C$375,3,FALSE)=0,"",VLOOKUP(FK6,スケジュール設定!$A$4:$C$375,3,FALSE))</f>
        <v/>
      </c>
    </row>
    <row r="7" spans="1:168" s="113" customFormat="1" ht="175.8" customHeight="1">
      <c r="A7" s="106">
        <f>M6+1</f>
        <v>43478</v>
      </c>
      <c r="B7" s="111" t="str">
        <f>IF(VLOOKUP(A7,スケジュール設定!$A$4:$C$375,3,FALSE)=0,"",VLOOKUP(A7,スケジュール設定!$A$4:$C$375,3,FALSE))</f>
        <v/>
      </c>
      <c r="C7" s="106">
        <f>A7+1</f>
        <v>43479</v>
      </c>
      <c r="D7" s="111" t="str">
        <f>IF(VLOOKUP(C7,スケジュール設定!$A$4:$C$375,3,FALSE)=0,"",VLOOKUP(C7,スケジュール設定!$A$4:$C$375,3,FALSE))</f>
        <v>成人の日</v>
      </c>
      <c r="E7" s="106">
        <f>C7+1</f>
        <v>43480</v>
      </c>
      <c r="F7" s="111" t="str">
        <f>IF(VLOOKUP(E7,スケジュール設定!$A$4:$C$375,3,FALSE)=0,"",VLOOKUP(E7,スケジュール設定!$A$4:$C$375,3,FALSE))</f>
        <v/>
      </c>
      <c r="G7" s="106">
        <f>E7+1</f>
        <v>43481</v>
      </c>
      <c r="H7" s="111" t="str">
        <f>IF(VLOOKUP(G7,スケジュール設定!$A$4:$C$375,3,FALSE)=0,"",VLOOKUP(G7,スケジュール設定!$A$4:$C$375,3,FALSE))</f>
        <v/>
      </c>
      <c r="I7" s="106">
        <f>G7+1</f>
        <v>43482</v>
      </c>
      <c r="J7" s="111" t="str">
        <f>IF(VLOOKUP(I7,スケジュール設定!$A$4:$C$375,3,FALSE)=0,"",VLOOKUP(I7,スケジュール設定!$A$4:$C$375,3,FALSE))</f>
        <v/>
      </c>
      <c r="K7" s="106">
        <f>I7+1</f>
        <v>43483</v>
      </c>
      <c r="L7" s="111" t="str">
        <f>IF(VLOOKUP(K7,スケジュール設定!$A$4:$C$375,3,FALSE)=0,"",VLOOKUP(K7,スケジュール設定!$A$4:$C$375,3,FALSE))</f>
        <v/>
      </c>
      <c r="M7" s="108">
        <f>K7+1</f>
        <v>43484</v>
      </c>
      <c r="N7" s="111" t="str">
        <f>IF(VLOOKUP(M7,スケジュール設定!$A$4:$C$375,3,FALSE)=0,"",VLOOKUP(M7,スケジュール設定!$A$4:$C$375,3,FALSE))</f>
        <v/>
      </c>
      <c r="O7" s="106">
        <f>AA6+1</f>
        <v>43506</v>
      </c>
      <c r="P7" s="111" t="str">
        <f>IF(VLOOKUP(O7,スケジュール設定!$A$4:$C$375,3,FALSE)=0,"",VLOOKUP(O7,スケジュール設定!$A$4:$C$375,3,FALSE))</f>
        <v/>
      </c>
      <c r="Q7" s="106">
        <f>O7+1</f>
        <v>43507</v>
      </c>
      <c r="R7" s="111" t="str">
        <f>IF(VLOOKUP(Q7,スケジュール設定!$A$4:$C$375,3,FALSE)=0,"",VLOOKUP(Q7,スケジュール設定!$A$4:$C$375,3,FALSE))</f>
        <v>建国記念の日</v>
      </c>
      <c r="S7" s="106">
        <f>Q7+1</f>
        <v>43508</v>
      </c>
      <c r="T7" s="111" t="str">
        <f>IF(VLOOKUP(S7,スケジュール設定!$A$4:$C$375,3,FALSE)=0,"",VLOOKUP(S7,スケジュール設定!$A$4:$C$375,3,FALSE))</f>
        <v/>
      </c>
      <c r="U7" s="106">
        <f>S7+1</f>
        <v>43509</v>
      </c>
      <c r="V7" s="111" t="str">
        <f>IF(VLOOKUP(U7,スケジュール設定!$A$4:$C$375,3,FALSE)=0,"",VLOOKUP(U7,スケジュール設定!$A$4:$C$375,3,FALSE))</f>
        <v/>
      </c>
      <c r="W7" s="106">
        <f>U7+1</f>
        <v>43510</v>
      </c>
      <c r="X7" s="111" t="str">
        <f>IF(VLOOKUP(W7,スケジュール設定!$A$4:$C$375,3,FALSE)=0,"",VLOOKUP(W7,スケジュール設定!$A$4:$C$375,3,FALSE))</f>
        <v/>
      </c>
      <c r="Y7" s="106">
        <f>W7+1</f>
        <v>43511</v>
      </c>
      <c r="Z7" s="111" t="str">
        <f>IF(VLOOKUP(Y7,スケジュール設定!$A$4:$C$375,3,FALSE)=0,"",VLOOKUP(Y7,スケジュール設定!$A$4:$C$375,3,FALSE))</f>
        <v/>
      </c>
      <c r="AA7" s="108">
        <f>Y7+1</f>
        <v>43512</v>
      </c>
      <c r="AB7" s="111" t="str">
        <f>IF(VLOOKUP(AA7,スケジュール設定!$A$4:$C$375,3,FALSE)=0,"",VLOOKUP(AA7,スケジュール設定!$A$4:$C$375,3,FALSE))</f>
        <v/>
      </c>
      <c r="AC7" s="106">
        <f>AO6+1</f>
        <v>43534</v>
      </c>
      <c r="AD7" s="111" t="str">
        <f>IF(VLOOKUP(AC7,スケジュール設定!$A$4:$C$375,3,FALSE)=0,"",VLOOKUP(AC7,スケジュール設定!$A$4:$C$375,3,FALSE))</f>
        <v/>
      </c>
      <c r="AE7" s="106">
        <f>AC7+1</f>
        <v>43535</v>
      </c>
      <c r="AF7" s="111" t="str">
        <f>IF(VLOOKUP(AE7,スケジュール設定!$A$4:$C$375,3,FALSE)=0,"",VLOOKUP(AE7,スケジュール設定!$A$4:$C$375,3,FALSE))</f>
        <v/>
      </c>
      <c r="AG7" s="106">
        <f>AE7+1</f>
        <v>43536</v>
      </c>
      <c r="AH7" s="111" t="str">
        <f>IF(VLOOKUP(AG7,スケジュール設定!$A$4:$C$375,3,FALSE)=0,"",VLOOKUP(AG7,スケジュール設定!$A$4:$C$375,3,FALSE))</f>
        <v/>
      </c>
      <c r="AI7" s="106">
        <f>AG7+1</f>
        <v>43537</v>
      </c>
      <c r="AJ7" s="111" t="str">
        <f>IF(VLOOKUP(AI7,スケジュール設定!$A$4:$C$375,3,FALSE)=0,"",VLOOKUP(AI7,スケジュール設定!$A$4:$C$375,3,FALSE))</f>
        <v/>
      </c>
      <c r="AK7" s="106">
        <f>AI7+1</f>
        <v>43538</v>
      </c>
      <c r="AL7" s="111" t="str">
        <f>IF(VLOOKUP(AK7,スケジュール設定!$A$4:$C$375,3,FALSE)=0,"",VLOOKUP(AK7,スケジュール設定!$A$4:$C$375,3,FALSE))</f>
        <v/>
      </c>
      <c r="AM7" s="106">
        <f>AK7+1</f>
        <v>43539</v>
      </c>
      <c r="AN7" s="111" t="str">
        <f>IF(VLOOKUP(AM7,スケジュール設定!$A$4:$C$375,3,FALSE)=0,"",VLOOKUP(AM7,スケジュール設定!$A$4:$C$375,3,FALSE))</f>
        <v/>
      </c>
      <c r="AO7" s="108">
        <f>AM7+1</f>
        <v>43540</v>
      </c>
      <c r="AP7" s="111" t="str">
        <f>IF(VLOOKUP(AO7,スケジュール設定!$A$4:$C$375,3,FALSE)=0,"",VLOOKUP(AO7,スケジュール設定!$A$4:$C$375,3,FALSE))</f>
        <v/>
      </c>
      <c r="AQ7" s="106">
        <f>BC6+1</f>
        <v>43569</v>
      </c>
      <c r="AR7" s="111" t="str">
        <f>IF(VLOOKUP(AQ7,スケジュール設定!$A$4:$C$375,3,FALSE)=0,"",VLOOKUP(AQ7,スケジュール設定!$A$4:$C$375,3,FALSE))</f>
        <v/>
      </c>
      <c r="AS7" s="106">
        <f>AQ7+1</f>
        <v>43570</v>
      </c>
      <c r="AT7" s="111" t="str">
        <f>IF(VLOOKUP(AS7,スケジュール設定!$A$4:$C$375,3,FALSE)=0,"",VLOOKUP(AS7,スケジュール設定!$A$4:$C$375,3,FALSE))</f>
        <v/>
      </c>
      <c r="AU7" s="106">
        <f>AS7+1</f>
        <v>43571</v>
      </c>
      <c r="AV7" s="111" t="str">
        <f>IF(VLOOKUP(AU7,スケジュール設定!$A$4:$C$375,3,FALSE)=0,"",VLOOKUP(AU7,スケジュール設定!$A$4:$C$375,3,FALSE))</f>
        <v/>
      </c>
      <c r="AW7" s="106">
        <f>AU7+1</f>
        <v>43572</v>
      </c>
      <c r="AX7" s="111" t="str">
        <f>IF(VLOOKUP(AW7,スケジュール設定!$A$4:$C$375,3,FALSE)=0,"",VLOOKUP(AW7,スケジュール設定!$A$4:$C$375,3,FALSE))</f>
        <v/>
      </c>
      <c r="AY7" s="106">
        <f>AW7+1</f>
        <v>43573</v>
      </c>
      <c r="AZ7" s="111" t="str">
        <f>IF(VLOOKUP(AY7,スケジュール設定!$A$4:$C$375,3,FALSE)=0,"",VLOOKUP(AY7,スケジュール設定!$A$4:$C$375,3,FALSE))</f>
        <v/>
      </c>
      <c r="BA7" s="106">
        <f>AY7+1</f>
        <v>43574</v>
      </c>
      <c r="BB7" s="111" t="str">
        <f>IF(VLOOKUP(BA7,スケジュール設定!$A$4:$C$375,3,FALSE)=0,"",VLOOKUP(BA7,スケジュール設定!$A$4:$C$375,3,FALSE))</f>
        <v/>
      </c>
      <c r="BC7" s="108">
        <f>BA7+1</f>
        <v>43575</v>
      </c>
      <c r="BD7" s="111" t="str">
        <f>IF(VLOOKUP(BC7,スケジュール設定!$A$4:$C$375,3,FALSE)=0,"",VLOOKUP(BC7,スケジュール設定!$A$4:$C$375,3,FALSE))</f>
        <v/>
      </c>
      <c r="BE7" s="106">
        <f>BQ6+1</f>
        <v>43597</v>
      </c>
      <c r="BF7" s="111" t="str">
        <f>IF(VLOOKUP(BE7,スケジュール設定!$A$4:$C$375,3,FALSE)=0,"",VLOOKUP(BE7,スケジュール設定!$A$4:$C$375,3,FALSE))</f>
        <v/>
      </c>
      <c r="BG7" s="106">
        <f>BE7+1</f>
        <v>43598</v>
      </c>
      <c r="BH7" s="111" t="str">
        <f>IF(VLOOKUP(BG7,スケジュール設定!$A$4:$C$375,3,FALSE)=0,"",VLOOKUP(BG7,スケジュール設定!$A$4:$C$375,3,FALSE))</f>
        <v/>
      </c>
      <c r="BI7" s="106">
        <f>BG7+1</f>
        <v>43599</v>
      </c>
      <c r="BJ7" s="111" t="str">
        <f>IF(VLOOKUP(BI7,スケジュール設定!$A$4:$C$375,3,FALSE)=0,"",VLOOKUP(BI7,スケジュール設定!$A$4:$C$375,3,FALSE))</f>
        <v/>
      </c>
      <c r="BK7" s="106">
        <f>BI7+1</f>
        <v>43600</v>
      </c>
      <c r="BL7" s="111" t="str">
        <f>IF(VLOOKUP(BK7,スケジュール設定!$A$4:$C$375,3,FALSE)=0,"",VLOOKUP(BK7,スケジュール設定!$A$4:$C$375,3,FALSE))</f>
        <v/>
      </c>
      <c r="BM7" s="106">
        <f>BK7+1</f>
        <v>43601</v>
      </c>
      <c r="BN7" s="111" t="str">
        <f>IF(VLOOKUP(BM7,スケジュール設定!$A$4:$C$375,3,FALSE)=0,"",VLOOKUP(BM7,スケジュール設定!$A$4:$C$375,3,FALSE))</f>
        <v/>
      </c>
      <c r="BO7" s="106">
        <f>BM7+1</f>
        <v>43602</v>
      </c>
      <c r="BP7" s="111" t="str">
        <f>IF(VLOOKUP(BO7,スケジュール設定!$A$4:$C$375,3,FALSE)=0,"",VLOOKUP(BO7,スケジュール設定!$A$4:$C$375,3,FALSE))</f>
        <v/>
      </c>
      <c r="BQ7" s="108">
        <f>BO7+1</f>
        <v>43603</v>
      </c>
      <c r="BR7" s="111" t="str">
        <f>IF(VLOOKUP(BQ7,スケジュール設定!$A$4:$C$375,3,FALSE)=0,"",VLOOKUP(BQ7,スケジュール設定!$A$4:$C$375,3,FALSE))</f>
        <v/>
      </c>
      <c r="BS7" s="106">
        <f>CE6+1</f>
        <v>43625</v>
      </c>
      <c r="BT7" s="111" t="str">
        <f>IF(VLOOKUP(BS7,スケジュール設定!$A$4:$C$375,3,FALSE)=0,"",VLOOKUP(BS7,スケジュール設定!$A$4:$C$375,3,FALSE))</f>
        <v/>
      </c>
      <c r="BU7" s="106">
        <f>BS7+1</f>
        <v>43626</v>
      </c>
      <c r="BV7" s="111" t="str">
        <f>IF(VLOOKUP(BU7,スケジュール設定!$A$4:$C$375,3,FALSE)=0,"",VLOOKUP(BU7,スケジュール設定!$A$4:$C$375,3,FALSE))</f>
        <v/>
      </c>
      <c r="BW7" s="106">
        <f>BU7+1</f>
        <v>43627</v>
      </c>
      <c r="BX7" s="111" t="str">
        <f>IF(VLOOKUP(BW7,スケジュール設定!$A$4:$C$375,3,FALSE)=0,"",VLOOKUP(BW7,スケジュール設定!$A$4:$C$375,3,FALSE))</f>
        <v/>
      </c>
      <c r="BY7" s="106">
        <f>BW7+1</f>
        <v>43628</v>
      </c>
      <c r="BZ7" s="111" t="str">
        <f>IF(VLOOKUP(BY7,スケジュール設定!$A$4:$C$375,3,FALSE)=0,"",VLOOKUP(BY7,スケジュール設定!$A$4:$C$375,3,FALSE))</f>
        <v/>
      </c>
      <c r="CA7" s="106">
        <f>BY7+1</f>
        <v>43629</v>
      </c>
      <c r="CB7" s="111" t="str">
        <f>IF(VLOOKUP(CA7,スケジュール設定!$A$4:$C$375,3,FALSE)=0,"",VLOOKUP(CA7,スケジュール設定!$A$4:$C$375,3,FALSE))</f>
        <v/>
      </c>
      <c r="CC7" s="106">
        <f>CA7+1</f>
        <v>43630</v>
      </c>
      <c r="CD7" s="111" t="str">
        <f>IF(VLOOKUP(CC7,スケジュール設定!$A$4:$C$375,3,FALSE)=0,"",VLOOKUP(CC7,スケジュール設定!$A$4:$C$375,3,FALSE))</f>
        <v/>
      </c>
      <c r="CE7" s="108">
        <f>CC7+1</f>
        <v>43631</v>
      </c>
      <c r="CF7" s="111" t="str">
        <f>IF(VLOOKUP(CE7,スケジュール設定!$A$4:$C$375,3,FALSE)=0,"",VLOOKUP(CE7,スケジュール設定!$A$4:$C$375,3,FALSE))</f>
        <v/>
      </c>
      <c r="CG7" s="106">
        <f>CS6+1</f>
        <v>43660</v>
      </c>
      <c r="CH7" s="111" t="str">
        <f>IF(VLOOKUP(CG7,スケジュール設定!$A$4:$C$375,3,FALSE)=0,"",VLOOKUP(CG7,スケジュール設定!$A$4:$C$375,3,FALSE))</f>
        <v/>
      </c>
      <c r="CI7" s="106">
        <f>CG7+1</f>
        <v>43661</v>
      </c>
      <c r="CJ7" s="111" t="str">
        <f>IF(VLOOKUP(CI7,スケジュール設定!$A$4:$C$375,3,FALSE)=0,"",VLOOKUP(CI7,スケジュール設定!$A$4:$C$375,3,FALSE))</f>
        <v>海の日</v>
      </c>
      <c r="CK7" s="106">
        <f>CI7+1</f>
        <v>43662</v>
      </c>
      <c r="CL7" s="111" t="str">
        <f>IF(VLOOKUP(CK7,スケジュール設定!$A$4:$C$375,3,FALSE)=0,"",VLOOKUP(CK7,スケジュール設定!$A$4:$C$375,3,FALSE))</f>
        <v/>
      </c>
      <c r="CM7" s="106">
        <f>CK7+1</f>
        <v>43663</v>
      </c>
      <c r="CN7" s="111" t="str">
        <f>IF(VLOOKUP(CM7,スケジュール設定!$A$4:$C$375,3,FALSE)=0,"",VLOOKUP(CM7,スケジュール設定!$A$4:$C$375,3,FALSE))</f>
        <v/>
      </c>
      <c r="CO7" s="106">
        <f>CM7+1</f>
        <v>43664</v>
      </c>
      <c r="CP7" s="111" t="str">
        <f>IF(VLOOKUP(CO7,スケジュール設定!$A$4:$C$375,3,FALSE)=0,"",VLOOKUP(CO7,スケジュール設定!$A$4:$C$375,3,FALSE))</f>
        <v/>
      </c>
      <c r="CQ7" s="106">
        <f>CO7+1</f>
        <v>43665</v>
      </c>
      <c r="CR7" s="111" t="str">
        <f>IF(VLOOKUP(CQ7,スケジュール設定!$A$4:$C$375,3,FALSE)=0,"",VLOOKUP(CQ7,スケジュール設定!$A$4:$C$375,3,FALSE))</f>
        <v/>
      </c>
      <c r="CS7" s="108">
        <f>CQ7+1</f>
        <v>43666</v>
      </c>
      <c r="CT7" s="111" t="str">
        <f>IF(VLOOKUP(CS7,スケジュール設定!$A$4:$C$375,3,FALSE)=0,"",VLOOKUP(CS7,スケジュール設定!$A$4:$C$375,3,FALSE))</f>
        <v/>
      </c>
      <c r="CU7" s="106">
        <f>DG6+1</f>
        <v>43688</v>
      </c>
      <c r="CV7" s="111" t="str">
        <f>IF(VLOOKUP(CU7,スケジュール設定!$A$4:$C$375,3,FALSE)=0,"",VLOOKUP(CU7,スケジュール設定!$A$4:$C$375,3,FALSE))</f>
        <v>山の日</v>
      </c>
      <c r="CW7" s="106">
        <f>CU7+1</f>
        <v>43689</v>
      </c>
      <c r="CX7" s="111" t="str">
        <f>IF(VLOOKUP(CW7,スケジュール設定!$A$4:$C$375,3,FALSE)=0,"",VLOOKUP(CW7,スケジュール設定!$A$4:$C$375,3,FALSE))</f>
        <v>振替休日</v>
      </c>
      <c r="CY7" s="106">
        <f>CW7+1</f>
        <v>43690</v>
      </c>
      <c r="CZ7" s="111" t="str">
        <f>IF(VLOOKUP(CY7,スケジュール設定!$A$4:$C$375,3,FALSE)=0,"",VLOOKUP(CY7,スケジュール設定!$A$4:$C$375,3,FALSE))</f>
        <v/>
      </c>
      <c r="DA7" s="106">
        <f>CY7+1</f>
        <v>43691</v>
      </c>
      <c r="DB7" s="111" t="str">
        <f>IF(VLOOKUP(DA7,スケジュール設定!$A$4:$C$375,3,FALSE)=0,"",VLOOKUP(DA7,スケジュール設定!$A$4:$C$375,3,FALSE))</f>
        <v/>
      </c>
      <c r="DC7" s="106">
        <f>DA7+1</f>
        <v>43692</v>
      </c>
      <c r="DD7" s="111" t="str">
        <f>IF(VLOOKUP(DC7,スケジュール設定!$A$4:$C$375,3,FALSE)=0,"",VLOOKUP(DC7,スケジュール設定!$A$4:$C$375,3,FALSE))</f>
        <v/>
      </c>
      <c r="DE7" s="106">
        <f>DC7+1</f>
        <v>43693</v>
      </c>
      <c r="DF7" s="111" t="str">
        <f>IF(VLOOKUP(DE7,スケジュール設定!$A$4:$C$375,3,FALSE)=0,"",VLOOKUP(DE7,スケジュール設定!$A$4:$C$375,3,FALSE))</f>
        <v/>
      </c>
      <c r="DG7" s="108">
        <f>DE7+1</f>
        <v>43694</v>
      </c>
      <c r="DH7" s="111" t="str">
        <f>IF(VLOOKUP(DG7,スケジュール設定!$A$4:$C$375,3,FALSE)=0,"",VLOOKUP(DG7,スケジュール設定!$A$4:$C$375,3,FALSE))</f>
        <v/>
      </c>
      <c r="DI7" s="106">
        <f>DU6+1</f>
        <v>43723</v>
      </c>
      <c r="DJ7" s="111" t="str">
        <f>IF(VLOOKUP(DI7,スケジュール設定!$A$4:$C$375,3,FALSE)=0,"",VLOOKUP(DI7,スケジュール設定!$A$4:$C$375,3,FALSE))</f>
        <v/>
      </c>
      <c r="DK7" s="106">
        <f>DI7+1</f>
        <v>43724</v>
      </c>
      <c r="DL7" s="111" t="str">
        <f>IF(VLOOKUP(DK7,スケジュール設定!$A$4:$C$375,3,FALSE)=0,"",VLOOKUP(DK7,スケジュール設定!$A$4:$C$375,3,FALSE))</f>
        <v>敬老の日</v>
      </c>
      <c r="DM7" s="106">
        <f>DK7+1</f>
        <v>43725</v>
      </c>
      <c r="DN7" s="111" t="str">
        <f>IF(VLOOKUP(DM7,スケジュール設定!$A$4:$C$375,3,FALSE)=0,"",VLOOKUP(DM7,スケジュール設定!$A$4:$C$375,3,FALSE))</f>
        <v/>
      </c>
      <c r="DO7" s="106">
        <f>DM7+1</f>
        <v>43726</v>
      </c>
      <c r="DP7" s="111" t="str">
        <f>IF(VLOOKUP(DO7,スケジュール設定!$A$4:$C$375,3,FALSE)=0,"",VLOOKUP(DO7,スケジュール設定!$A$4:$C$375,3,FALSE))</f>
        <v/>
      </c>
      <c r="DQ7" s="106">
        <f>DO7+1</f>
        <v>43727</v>
      </c>
      <c r="DR7" s="111" t="str">
        <f>IF(VLOOKUP(DQ7,スケジュール設定!$A$4:$C$375,3,FALSE)=0,"",VLOOKUP(DQ7,スケジュール設定!$A$4:$C$375,3,FALSE))</f>
        <v/>
      </c>
      <c r="DS7" s="106">
        <f>DQ7+1</f>
        <v>43728</v>
      </c>
      <c r="DT7" s="111" t="str">
        <f>IF(VLOOKUP(DS7,スケジュール設定!$A$4:$C$375,3,FALSE)=0,"",VLOOKUP(DS7,スケジュール設定!$A$4:$C$375,3,FALSE))</f>
        <v/>
      </c>
      <c r="DU7" s="108">
        <f>DS7+1</f>
        <v>43729</v>
      </c>
      <c r="DV7" s="111" t="str">
        <f>IF(VLOOKUP(DU7,スケジュール設定!$A$4:$C$375,3,FALSE)=0,"",VLOOKUP(DU7,スケジュール設定!$A$4:$C$375,3,FALSE))</f>
        <v/>
      </c>
      <c r="DW7" s="106">
        <f>EI6+1</f>
        <v>43751</v>
      </c>
      <c r="DX7" s="111" t="str">
        <f>IF(VLOOKUP(DW7,スケジュール設定!$A$4:$C$375,3,FALSE)=0,"",VLOOKUP(DW7,スケジュール設定!$A$4:$C$375,3,FALSE))</f>
        <v/>
      </c>
      <c r="DY7" s="106">
        <f>DW7+1</f>
        <v>43752</v>
      </c>
      <c r="DZ7" s="111" t="str">
        <f>IF(VLOOKUP(DY7,スケジュール設定!$A$4:$C$375,3,FALSE)=0,"",VLOOKUP(DY7,スケジュール設定!$A$4:$C$375,3,FALSE))</f>
        <v>体育の日</v>
      </c>
      <c r="EA7" s="106">
        <f>DY7+1</f>
        <v>43753</v>
      </c>
      <c r="EB7" s="111" t="str">
        <f>IF(VLOOKUP(EA7,スケジュール設定!$A$4:$C$375,3,FALSE)=0,"",VLOOKUP(EA7,スケジュール設定!$A$4:$C$375,3,FALSE))</f>
        <v/>
      </c>
      <c r="EC7" s="106">
        <f>EA7+1</f>
        <v>43754</v>
      </c>
      <c r="ED7" s="111" t="str">
        <f>IF(VLOOKUP(EC7,スケジュール設定!$A$4:$C$375,3,FALSE)=0,"",VLOOKUP(EC7,スケジュール設定!$A$4:$C$375,3,FALSE))</f>
        <v/>
      </c>
      <c r="EE7" s="106">
        <f>EC7+1</f>
        <v>43755</v>
      </c>
      <c r="EF7" s="111" t="str">
        <f>IF(VLOOKUP(EE7,スケジュール設定!$A$4:$C$375,3,FALSE)=0,"",VLOOKUP(EE7,スケジュール設定!$A$4:$C$375,3,FALSE))</f>
        <v/>
      </c>
      <c r="EG7" s="106">
        <f>EE7+1</f>
        <v>43756</v>
      </c>
      <c r="EH7" s="111" t="str">
        <f>IF(VLOOKUP(EG7,スケジュール設定!$A$4:$C$375,3,FALSE)=0,"",VLOOKUP(EG7,スケジュール設定!$A$4:$C$375,3,FALSE))</f>
        <v/>
      </c>
      <c r="EI7" s="108">
        <f>EG7+1</f>
        <v>43757</v>
      </c>
      <c r="EJ7" s="111" t="str">
        <f>IF(VLOOKUP(EI7,スケジュール設定!$A$4:$C$375,3,FALSE)=0,"",VLOOKUP(EI7,スケジュール設定!$A$4:$C$375,3,FALSE))</f>
        <v/>
      </c>
      <c r="EK7" s="106">
        <f>EW6+1</f>
        <v>43779</v>
      </c>
      <c r="EL7" s="111" t="str">
        <f>IF(VLOOKUP(EK7,スケジュール設定!$A$4:$C$375,3,FALSE)=0,"",VLOOKUP(EK7,スケジュール設定!$A$4:$C$375,3,FALSE))</f>
        <v/>
      </c>
      <c r="EM7" s="106">
        <f>EK7+1</f>
        <v>43780</v>
      </c>
      <c r="EN7" s="111" t="str">
        <f>IF(VLOOKUP(EM7,スケジュール設定!$A$4:$C$375,3,FALSE)=0,"",VLOOKUP(EM7,スケジュール設定!$A$4:$C$375,3,FALSE))</f>
        <v/>
      </c>
      <c r="EO7" s="106">
        <f>EM7+1</f>
        <v>43781</v>
      </c>
      <c r="EP7" s="111" t="str">
        <f>IF(VLOOKUP(EO7,スケジュール設定!$A$4:$C$375,3,FALSE)=0,"",VLOOKUP(EO7,スケジュール設定!$A$4:$C$375,3,FALSE))</f>
        <v/>
      </c>
      <c r="EQ7" s="106">
        <f>EO7+1</f>
        <v>43782</v>
      </c>
      <c r="ER7" s="111" t="str">
        <f>IF(VLOOKUP(EQ7,スケジュール設定!$A$4:$C$375,3,FALSE)=0,"",VLOOKUP(EQ7,スケジュール設定!$A$4:$C$375,3,FALSE))</f>
        <v/>
      </c>
      <c r="ES7" s="106">
        <f>EQ7+1</f>
        <v>43783</v>
      </c>
      <c r="ET7" s="111" t="str">
        <f>IF(VLOOKUP(ES7,スケジュール設定!$A$4:$C$375,3,FALSE)=0,"",VLOOKUP(ES7,スケジュール設定!$A$4:$C$375,3,FALSE))</f>
        <v/>
      </c>
      <c r="EU7" s="106">
        <f>ES7+1</f>
        <v>43784</v>
      </c>
      <c r="EV7" s="111" t="str">
        <f>IF(VLOOKUP(EU7,スケジュール設定!$A$4:$C$375,3,FALSE)=0,"",VLOOKUP(EU7,スケジュール設定!$A$4:$C$375,3,FALSE))</f>
        <v/>
      </c>
      <c r="EW7" s="108">
        <f>EU7+1</f>
        <v>43785</v>
      </c>
      <c r="EX7" s="111" t="str">
        <f>IF(VLOOKUP(EW7,スケジュール設定!$A$4:$C$375,3,FALSE)=0,"",VLOOKUP(EW7,スケジュール設定!$A$4:$C$375,3,FALSE))</f>
        <v/>
      </c>
      <c r="EY7" s="106">
        <f>FK6+1</f>
        <v>43814</v>
      </c>
      <c r="EZ7" s="111" t="str">
        <f>IF(VLOOKUP(EY7,スケジュール設定!$A$4:$C$375,3,FALSE)=0,"",VLOOKUP(EY7,スケジュール設定!$A$4:$C$375,3,FALSE))</f>
        <v/>
      </c>
      <c r="FA7" s="106">
        <f>EY7+1</f>
        <v>43815</v>
      </c>
      <c r="FB7" s="111" t="str">
        <f>IF(VLOOKUP(FA7,スケジュール設定!$A$4:$C$375,3,FALSE)=0,"",VLOOKUP(FA7,スケジュール設定!$A$4:$C$375,3,FALSE))</f>
        <v/>
      </c>
      <c r="FC7" s="106">
        <f>FA7+1</f>
        <v>43816</v>
      </c>
      <c r="FD7" s="111" t="str">
        <f>IF(VLOOKUP(FC7,スケジュール設定!$A$4:$C$375,3,FALSE)=0,"",VLOOKUP(FC7,スケジュール設定!$A$4:$C$375,3,FALSE))</f>
        <v/>
      </c>
      <c r="FE7" s="106">
        <f>FC7+1</f>
        <v>43817</v>
      </c>
      <c r="FF7" s="111" t="str">
        <f>IF(VLOOKUP(FE7,スケジュール設定!$A$4:$C$375,3,FALSE)=0,"",VLOOKUP(FE7,スケジュール設定!$A$4:$C$375,3,FALSE))</f>
        <v/>
      </c>
      <c r="FG7" s="106">
        <f>FE7+1</f>
        <v>43818</v>
      </c>
      <c r="FH7" s="111" t="str">
        <f>IF(VLOOKUP(FG7,スケジュール設定!$A$4:$C$375,3,FALSE)=0,"",VLOOKUP(FG7,スケジュール設定!$A$4:$C$375,3,FALSE))</f>
        <v/>
      </c>
      <c r="FI7" s="106">
        <f>FG7+1</f>
        <v>43819</v>
      </c>
      <c r="FJ7" s="111" t="str">
        <f>IF(VLOOKUP(FI7,スケジュール設定!$A$4:$C$375,3,FALSE)=0,"",VLOOKUP(FI7,スケジュール設定!$A$4:$C$375,3,FALSE))</f>
        <v/>
      </c>
      <c r="FK7" s="108">
        <f>FI7+1</f>
        <v>43820</v>
      </c>
      <c r="FL7" s="111" t="str">
        <f>IF(VLOOKUP(FK7,スケジュール設定!$A$4:$C$375,3,FALSE)=0,"",VLOOKUP(FK7,スケジュール設定!$A$4:$C$375,3,FALSE))</f>
        <v/>
      </c>
    </row>
    <row r="8" spans="1:168" s="113" customFormat="1" ht="175.8" customHeight="1">
      <c r="A8" s="110">
        <f>IF(MONTH(M7+1)=A4,M7+1,"")</f>
        <v>43485</v>
      </c>
      <c r="B8" s="111" t="str">
        <f>IF(VLOOKUP(A8,スケジュール設定!$A$4:$C$375,3,FALSE)=0,"",VLOOKUP(A8,スケジュール設定!$A$4:$C$375,3,FALSE))</f>
        <v/>
      </c>
      <c r="C8" s="110">
        <f>IF(MONTH(A8+1)=A4,A8+1,"")</f>
        <v>43486</v>
      </c>
      <c r="D8" s="111" t="str">
        <f>IF(VLOOKUP(C8,スケジュール設定!$A$4:$C$375,3,FALSE)=0,"",VLOOKUP(C8,スケジュール設定!$A$4:$C$375,3,FALSE))</f>
        <v/>
      </c>
      <c r="E8" s="110">
        <f>IF(MONTH(C8+1)=A4,C8+1,"")</f>
        <v>43487</v>
      </c>
      <c r="F8" s="111" t="str">
        <f>IF(VLOOKUP(E8,スケジュール設定!$A$4:$C$375,3,FALSE)=0,"",VLOOKUP(E8,スケジュール設定!$A$4:$C$375,3,FALSE))</f>
        <v/>
      </c>
      <c r="G8" s="110">
        <f>IF(MONTH(E8+1)=A4,E8+1,"")</f>
        <v>43488</v>
      </c>
      <c r="H8" s="111" t="str">
        <f>IF(VLOOKUP(G8,スケジュール設定!$A$4:$C$375,3,FALSE)=0,"",VLOOKUP(G8,スケジュール設定!$A$4:$C$375,3,FALSE))</f>
        <v/>
      </c>
      <c r="I8" s="110">
        <f>IF(MONTH(G8+1)=A4,G8+1,"")</f>
        <v>43489</v>
      </c>
      <c r="J8" s="111" t="str">
        <f>IF(VLOOKUP(I8,スケジュール設定!$A$4:$C$375,3,FALSE)=0,"",VLOOKUP(I8,スケジュール設定!$A$4:$C$375,3,FALSE))</f>
        <v/>
      </c>
      <c r="K8" s="110">
        <f>IF(MONTH(I8+1)=A4,I8+1,"")</f>
        <v>43490</v>
      </c>
      <c r="L8" s="111" t="str">
        <f>IF(VLOOKUP(K8,スケジュール設定!$A$4:$C$375,3,FALSE)=0,"",VLOOKUP(K8,スケジュール設定!$A$4:$C$375,3,FALSE))</f>
        <v/>
      </c>
      <c r="M8" s="112">
        <f>IF(MONTH(K8+1)=A4,K8+1,"")</f>
        <v>43491</v>
      </c>
      <c r="N8" s="111" t="str">
        <f>IF(VLOOKUP(M8,スケジュール設定!$A$4:$C$375,3,FALSE)=0,"",VLOOKUP(M8,スケジュール設定!$A$4:$C$375,3,FALSE))</f>
        <v/>
      </c>
      <c r="O8" s="110">
        <f>IF(MONTH(AA7+1)=O4,AA7+1,"")</f>
        <v>43513</v>
      </c>
      <c r="P8" s="111" t="str">
        <f>IF(VLOOKUP(O8,スケジュール設定!$A$4:$C$375,3,FALSE)=0,"",VLOOKUP(O8,スケジュール設定!$A$4:$C$375,3,FALSE))</f>
        <v/>
      </c>
      <c r="Q8" s="110">
        <f>IF(MONTH(O8+1)=O4,O8+1,"")</f>
        <v>43514</v>
      </c>
      <c r="R8" s="111" t="str">
        <f>IF(VLOOKUP(Q8,スケジュール設定!$A$4:$C$375,3,FALSE)=0,"",VLOOKUP(Q8,スケジュール設定!$A$4:$C$375,3,FALSE))</f>
        <v/>
      </c>
      <c r="S8" s="110">
        <f>IF(MONTH(Q8+1)=O4,Q8+1,"")</f>
        <v>43515</v>
      </c>
      <c r="T8" s="111" t="str">
        <f>IF(VLOOKUP(S8,スケジュール設定!$A$4:$C$375,3,FALSE)=0,"",VLOOKUP(S8,スケジュール設定!$A$4:$C$375,3,FALSE))</f>
        <v/>
      </c>
      <c r="U8" s="110">
        <f>IF(MONTH(S8+1)=O4,S8+1,"")</f>
        <v>43516</v>
      </c>
      <c r="V8" s="111" t="str">
        <f>IF(VLOOKUP(U8,スケジュール設定!$A$4:$C$375,3,FALSE)=0,"",VLOOKUP(U8,スケジュール設定!$A$4:$C$375,3,FALSE))</f>
        <v/>
      </c>
      <c r="W8" s="110">
        <f>IF(MONTH(U8+1)=O4,U8+1,"")</f>
        <v>43517</v>
      </c>
      <c r="X8" s="111" t="str">
        <f>IF(VLOOKUP(W8,スケジュール設定!$A$4:$C$375,3,FALSE)=0,"",VLOOKUP(W8,スケジュール設定!$A$4:$C$375,3,FALSE))</f>
        <v/>
      </c>
      <c r="Y8" s="110">
        <f>IF(MONTH(W8+1)=O4,W8+1,"")</f>
        <v>43518</v>
      </c>
      <c r="Z8" s="111" t="str">
        <f>IF(VLOOKUP(Y8,スケジュール設定!$A$4:$C$375,3,FALSE)=0,"",VLOOKUP(Y8,スケジュール設定!$A$4:$C$375,3,FALSE))</f>
        <v/>
      </c>
      <c r="AA8" s="112">
        <f>IF(MONTH(Y8+1)=O4,Y8+1,"")</f>
        <v>43519</v>
      </c>
      <c r="AB8" s="111" t="str">
        <f>IF(VLOOKUP(AA8,スケジュール設定!$A$4:$C$375,3,FALSE)=0,"",VLOOKUP(AA8,スケジュール設定!$A$4:$C$375,3,FALSE))</f>
        <v/>
      </c>
      <c r="AC8" s="110">
        <f>IF(MONTH(AO7+1)=AC4,AO7+1,"")</f>
        <v>43541</v>
      </c>
      <c r="AD8" s="111" t="str">
        <f>IF(VLOOKUP(AC8,スケジュール設定!$A$4:$C$375,3,FALSE)=0,"",VLOOKUP(AC8,スケジュール設定!$A$4:$C$375,3,FALSE))</f>
        <v/>
      </c>
      <c r="AE8" s="110">
        <f>IF(MONTH(AC8+1)=AC4,AC8+1,"")</f>
        <v>43542</v>
      </c>
      <c r="AF8" s="111" t="str">
        <f>IF(VLOOKUP(AE8,スケジュール設定!$A$4:$C$375,3,FALSE)=0,"",VLOOKUP(AE8,スケジュール設定!$A$4:$C$375,3,FALSE))</f>
        <v/>
      </c>
      <c r="AG8" s="110">
        <f>IF(MONTH(AE8+1)=AC4,AE8+1,"")</f>
        <v>43543</v>
      </c>
      <c r="AH8" s="111" t="str">
        <f>IF(VLOOKUP(AG8,スケジュール設定!$A$4:$C$375,3,FALSE)=0,"",VLOOKUP(AG8,スケジュール設定!$A$4:$C$375,3,FALSE))</f>
        <v/>
      </c>
      <c r="AI8" s="110">
        <f>IF(MONTH(AG8+1)=AC4,AG8+1,"")</f>
        <v>43544</v>
      </c>
      <c r="AJ8" s="111" t="str">
        <f>IF(VLOOKUP(AI8,スケジュール設定!$A$4:$C$375,3,FALSE)=0,"",VLOOKUP(AI8,スケジュール設定!$A$4:$C$375,3,FALSE))</f>
        <v/>
      </c>
      <c r="AK8" s="110">
        <f>IF(MONTH(AI8+1)=AC4,AI8+1,"")</f>
        <v>43545</v>
      </c>
      <c r="AL8" s="111" t="str">
        <f>IF(VLOOKUP(AK8,スケジュール設定!$A$4:$C$375,3,FALSE)=0,"",VLOOKUP(AK8,スケジュール設定!$A$4:$C$375,3,FALSE))</f>
        <v>春分の日</v>
      </c>
      <c r="AM8" s="110">
        <f>IF(MONTH(AK8+1)=AC4,AK8+1,"")</f>
        <v>43546</v>
      </c>
      <c r="AN8" s="111" t="str">
        <f>IF(VLOOKUP(AM8,スケジュール設定!$A$4:$C$375,3,FALSE)=0,"",VLOOKUP(AM8,スケジュール設定!$A$4:$C$375,3,FALSE))</f>
        <v/>
      </c>
      <c r="AO8" s="112">
        <f>IF(MONTH(AM8+1)=AC4,AM8+1,"")</f>
        <v>43547</v>
      </c>
      <c r="AP8" s="111" t="str">
        <f>IF(VLOOKUP(AO8,スケジュール設定!$A$4:$C$375,3,FALSE)=0,"",VLOOKUP(AO8,スケジュール設定!$A$4:$C$375,3,FALSE))</f>
        <v/>
      </c>
      <c r="AQ8" s="110">
        <f>IF(MONTH(BC7+1)=AQ4,BC7+1,"")</f>
        <v>43576</v>
      </c>
      <c r="AR8" s="111" t="str">
        <f>IF(VLOOKUP(AQ8,スケジュール設定!$A$4:$C$375,3,FALSE)=0,"",VLOOKUP(AQ8,スケジュール設定!$A$4:$C$375,3,FALSE))</f>
        <v/>
      </c>
      <c r="AS8" s="110">
        <f>IF(MONTH(AQ8+1)=AQ4,AQ8+1,"")</f>
        <v>43577</v>
      </c>
      <c r="AT8" s="111" t="str">
        <f>IF(VLOOKUP(AS8,スケジュール設定!$A$4:$C$375,3,FALSE)=0,"",VLOOKUP(AS8,スケジュール設定!$A$4:$C$375,3,FALSE))</f>
        <v/>
      </c>
      <c r="AU8" s="110">
        <f>IF(MONTH(AS8+1)=AQ4,AS8+1,"")</f>
        <v>43578</v>
      </c>
      <c r="AV8" s="111" t="str">
        <f>IF(VLOOKUP(AU8,スケジュール設定!$A$4:$C$375,3,FALSE)=0,"",VLOOKUP(AU8,スケジュール設定!$A$4:$C$375,3,FALSE))</f>
        <v/>
      </c>
      <c r="AW8" s="110">
        <f>IF(MONTH(AU8+1)=AQ4,AU8+1,"")</f>
        <v>43579</v>
      </c>
      <c r="AX8" s="111" t="str">
        <f>IF(VLOOKUP(AW8,スケジュール設定!$A$4:$C$375,3,FALSE)=0,"",VLOOKUP(AW8,スケジュール設定!$A$4:$C$375,3,FALSE))</f>
        <v/>
      </c>
      <c r="AY8" s="110">
        <f>IF(MONTH(AW8+1)=AQ4,AW8+1,"")</f>
        <v>43580</v>
      </c>
      <c r="AZ8" s="111" t="str">
        <f>IF(VLOOKUP(AY8,スケジュール設定!$A$4:$C$375,3,FALSE)=0,"",VLOOKUP(AY8,スケジュール設定!$A$4:$C$375,3,FALSE))</f>
        <v/>
      </c>
      <c r="BA8" s="110">
        <f>IF(MONTH(AY8+1)=AQ4,AY8+1,"")</f>
        <v>43581</v>
      </c>
      <c r="BB8" s="111" t="str">
        <f>IF(VLOOKUP(BA8,スケジュール設定!$A$4:$C$375,3,FALSE)=0,"",VLOOKUP(BA8,スケジュール設定!$A$4:$C$375,3,FALSE))</f>
        <v/>
      </c>
      <c r="BC8" s="112">
        <f>IF(MONTH(BA8+1)=AQ4,BA8+1,"")</f>
        <v>43582</v>
      </c>
      <c r="BD8" s="111" t="str">
        <f>IF(VLOOKUP(BC8,スケジュール設定!$A$4:$C$375,3,FALSE)=0,"",VLOOKUP(BC8,スケジュール設定!$A$4:$C$375,3,FALSE))</f>
        <v/>
      </c>
      <c r="BE8" s="110">
        <f>IF(MONTH(BQ7+1)=BE4,BQ7+1,"")</f>
        <v>43604</v>
      </c>
      <c r="BF8" s="111" t="str">
        <f>IF(VLOOKUP(BE8,スケジュール設定!$A$4:$C$375,3,FALSE)=0,"",VLOOKUP(BE8,スケジュール設定!$A$4:$C$375,3,FALSE))</f>
        <v/>
      </c>
      <c r="BG8" s="110">
        <f>IF(MONTH(BE8+1)=BE4,BE8+1,"")</f>
        <v>43605</v>
      </c>
      <c r="BH8" s="111" t="str">
        <f>IF(VLOOKUP(BG8,スケジュール設定!$A$4:$C$375,3,FALSE)=0,"",VLOOKUP(BG8,スケジュール設定!$A$4:$C$375,3,FALSE))</f>
        <v/>
      </c>
      <c r="BI8" s="110">
        <f>IF(MONTH(BG8+1)=BE4,BG8+1,"")</f>
        <v>43606</v>
      </c>
      <c r="BJ8" s="111" t="str">
        <f>IF(VLOOKUP(BI8,スケジュール設定!$A$4:$C$375,3,FALSE)=0,"",VLOOKUP(BI8,スケジュール設定!$A$4:$C$375,3,FALSE))</f>
        <v/>
      </c>
      <c r="BK8" s="110">
        <f>IF(MONTH(BI8+1)=BE4,BI8+1,"")</f>
        <v>43607</v>
      </c>
      <c r="BL8" s="111" t="str">
        <f>IF(VLOOKUP(BK8,スケジュール設定!$A$4:$C$375,3,FALSE)=0,"",VLOOKUP(BK8,スケジュール設定!$A$4:$C$375,3,FALSE))</f>
        <v/>
      </c>
      <c r="BM8" s="110">
        <f>IF(MONTH(BK8+1)=BE4,BK8+1,"")</f>
        <v>43608</v>
      </c>
      <c r="BN8" s="111" t="str">
        <f>IF(VLOOKUP(BM8,スケジュール設定!$A$4:$C$375,3,FALSE)=0,"",VLOOKUP(BM8,スケジュール設定!$A$4:$C$375,3,FALSE))</f>
        <v/>
      </c>
      <c r="BO8" s="110">
        <f>IF(MONTH(BM8+1)=BE4,BM8+1,"")</f>
        <v>43609</v>
      </c>
      <c r="BP8" s="111" t="str">
        <f>IF(VLOOKUP(BO8,スケジュール設定!$A$4:$C$375,3,FALSE)=0,"",VLOOKUP(BO8,スケジュール設定!$A$4:$C$375,3,FALSE))</f>
        <v/>
      </c>
      <c r="BQ8" s="112">
        <f>IF(MONTH(BO8+1)=BE4,BO8+1,"")</f>
        <v>43610</v>
      </c>
      <c r="BR8" s="111" t="str">
        <f>IF(VLOOKUP(BQ8,スケジュール設定!$A$4:$C$375,3,FALSE)=0,"",VLOOKUP(BQ8,スケジュール設定!$A$4:$C$375,3,FALSE))</f>
        <v/>
      </c>
      <c r="BS8" s="110">
        <f>IF(MONTH(CE7+1)=BS4,CE7+1,"")</f>
        <v>43632</v>
      </c>
      <c r="BT8" s="111" t="str">
        <f>IF(VLOOKUP(BS8,スケジュール設定!$A$4:$C$375,3,FALSE)=0,"",VLOOKUP(BS8,スケジュール設定!$A$4:$C$375,3,FALSE))</f>
        <v/>
      </c>
      <c r="BU8" s="110">
        <f>IF(MONTH(BS8+1)=BS4,BS8+1,"")</f>
        <v>43633</v>
      </c>
      <c r="BV8" s="111" t="str">
        <f>IF(VLOOKUP(BU8,スケジュール設定!$A$4:$C$375,3,FALSE)=0,"",VLOOKUP(BU8,スケジュール設定!$A$4:$C$375,3,FALSE))</f>
        <v/>
      </c>
      <c r="BW8" s="110">
        <f>IF(MONTH(BU8+1)=BS4,BU8+1,"")</f>
        <v>43634</v>
      </c>
      <c r="BX8" s="111" t="str">
        <f>IF(VLOOKUP(BW8,スケジュール設定!$A$4:$C$375,3,FALSE)=0,"",VLOOKUP(BW8,スケジュール設定!$A$4:$C$375,3,FALSE))</f>
        <v/>
      </c>
      <c r="BY8" s="110">
        <f>IF(MONTH(BW8+1)=BS4,BW8+1,"")</f>
        <v>43635</v>
      </c>
      <c r="BZ8" s="111" t="str">
        <f>IF(VLOOKUP(BY8,スケジュール設定!$A$4:$C$375,3,FALSE)=0,"",VLOOKUP(BY8,スケジュール設定!$A$4:$C$375,3,FALSE))</f>
        <v/>
      </c>
      <c r="CA8" s="110">
        <f>IF(MONTH(BY8+1)=BS4,BY8+1,"")</f>
        <v>43636</v>
      </c>
      <c r="CB8" s="111" t="str">
        <f>IF(VLOOKUP(CA8,スケジュール設定!$A$4:$C$375,3,FALSE)=0,"",VLOOKUP(CA8,スケジュール設定!$A$4:$C$375,3,FALSE))</f>
        <v/>
      </c>
      <c r="CC8" s="110">
        <f>IF(MONTH(CA8+1)=BS4,CA8+1,"")</f>
        <v>43637</v>
      </c>
      <c r="CD8" s="111" t="str">
        <f>IF(VLOOKUP(CC8,スケジュール設定!$A$4:$C$375,3,FALSE)=0,"",VLOOKUP(CC8,スケジュール設定!$A$4:$C$375,3,FALSE))</f>
        <v/>
      </c>
      <c r="CE8" s="112">
        <f>IF(MONTH(CC8+1)=BS4,CC8+1,"")</f>
        <v>43638</v>
      </c>
      <c r="CF8" s="111" t="str">
        <f>IF(VLOOKUP(CE8,スケジュール設定!$A$4:$C$375,3,FALSE)=0,"",VLOOKUP(CE8,スケジュール設定!$A$4:$C$375,3,FALSE))</f>
        <v/>
      </c>
      <c r="CG8" s="110">
        <f>IF(MONTH(CS7+1)=CG4,CS7+1,"")</f>
        <v>43667</v>
      </c>
      <c r="CH8" s="111" t="str">
        <f>IF(VLOOKUP(CG8,スケジュール設定!$A$4:$C$375,3,FALSE)=0,"",VLOOKUP(CG8,スケジュール設定!$A$4:$C$375,3,FALSE))</f>
        <v/>
      </c>
      <c r="CI8" s="110">
        <f>IF(MONTH(CG8+1)=CG4,CG8+1,"")</f>
        <v>43668</v>
      </c>
      <c r="CJ8" s="111" t="str">
        <f>IF(VLOOKUP(CI8,スケジュール設定!$A$4:$C$375,3,FALSE)=0,"",VLOOKUP(CI8,スケジュール設定!$A$4:$C$375,3,FALSE))</f>
        <v/>
      </c>
      <c r="CK8" s="110">
        <f>IF(MONTH(CI8+1)=CG4,CI8+1,"")</f>
        <v>43669</v>
      </c>
      <c r="CL8" s="111" t="str">
        <f>IF(VLOOKUP(CK8,スケジュール設定!$A$4:$C$375,3,FALSE)=0,"",VLOOKUP(CK8,スケジュール設定!$A$4:$C$375,3,FALSE))</f>
        <v/>
      </c>
      <c r="CM8" s="110">
        <f>IF(MONTH(CK8+1)=CG4,CK8+1,"")</f>
        <v>43670</v>
      </c>
      <c r="CN8" s="111" t="str">
        <f>IF(VLOOKUP(CM8,スケジュール設定!$A$4:$C$375,3,FALSE)=0,"",VLOOKUP(CM8,スケジュール設定!$A$4:$C$375,3,FALSE))</f>
        <v/>
      </c>
      <c r="CO8" s="110">
        <f>IF(MONTH(CM8+1)=CG4,CM8+1,"")</f>
        <v>43671</v>
      </c>
      <c r="CP8" s="111" t="str">
        <f>IF(VLOOKUP(CO8,スケジュール設定!$A$4:$C$375,3,FALSE)=0,"",VLOOKUP(CO8,スケジュール設定!$A$4:$C$375,3,FALSE))</f>
        <v/>
      </c>
      <c r="CQ8" s="110">
        <f>IF(MONTH(CO8+1)=CG4,CO8+1,"")</f>
        <v>43672</v>
      </c>
      <c r="CR8" s="111" t="str">
        <f>IF(VLOOKUP(CQ8,スケジュール設定!$A$4:$C$375,3,FALSE)=0,"",VLOOKUP(CQ8,スケジュール設定!$A$4:$C$375,3,FALSE))</f>
        <v/>
      </c>
      <c r="CS8" s="112">
        <f>IF(MONTH(CQ8+1)=CG4,CQ8+1,"")</f>
        <v>43673</v>
      </c>
      <c r="CT8" s="111" t="str">
        <f>IF(VLOOKUP(CS8,スケジュール設定!$A$4:$C$375,3,FALSE)=0,"",VLOOKUP(CS8,スケジュール設定!$A$4:$C$375,3,FALSE))</f>
        <v/>
      </c>
      <c r="CU8" s="110">
        <f>IF(MONTH(DG7+1)=CU4,DG7+1,"")</f>
        <v>43695</v>
      </c>
      <c r="CV8" s="111" t="str">
        <f>IF(VLOOKUP(CU8,スケジュール設定!$A$4:$C$375,3,FALSE)=0,"",VLOOKUP(CU8,スケジュール設定!$A$4:$C$375,3,FALSE))</f>
        <v/>
      </c>
      <c r="CW8" s="110">
        <f>IF(MONTH(CU8+1)=CU4,CU8+1,"")</f>
        <v>43696</v>
      </c>
      <c r="CX8" s="111" t="str">
        <f>IF(VLOOKUP(CW8,スケジュール設定!$A$4:$C$375,3,FALSE)=0,"",VLOOKUP(CW8,スケジュール設定!$A$4:$C$375,3,FALSE))</f>
        <v/>
      </c>
      <c r="CY8" s="110">
        <f>IF(MONTH(CW8+1)=CU4,CW8+1,"")</f>
        <v>43697</v>
      </c>
      <c r="CZ8" s="111" t="str">
        <f>IF(VLOOKUP(CY8,スケジュール設定!$A$4:$C$375,3,FALSE)=0,"",VLOOKUP(CY8,スケジュール設定!$A$4:$C$375,3,FALSE))</f>
        <v/>
      </c>
      <c r="DA8" s="110">
        <f>IF(MONTH(CY8+1)=CU4,CY8+1,"")</f>
        <v>43698</v>
      </c>
      <c r="DB8" s="111" t="str">
        <f>IF(VLOOKUP(DA8,スケジュール設定!$A$4:$C$375,3,FALSE)=0,"",VLOOKUP(DA8,スケジュール設定!$A$4:$C$375,3,FALSE))</f>
        <v/>
      </c>
      <c r="DC8" s="110">
        <f>IF(MONTH(DA8+1)=CU4,DA8+1,"")</f>
        <v>43699</v>
      </c>
      <c r="DD8" s="111" t="str">
        <f>IF(VLOOKUP(DC8,スケジュール設定!$A$4:$C$375,3,FALSE)=0,"",VLOOKUP(DC8,スケジュール設定!$A$4:$C$375,3,FALSE))</f>
        <v/>
      </c>
      <c r="DE8" s="110">
        <f>IF(MONTH(DC8+1)=CU4,DC8+1,"")</f>
        <v>43700</v>
      </c>
      <c r="DF8" s="111" t="str">
        <f>IF(VLOOKUP(DE8,スケジュール設定!$A$4:$C$375,3,FALSE)=0,"",VLOOKUP(DE8,スケジュール設定!$A$4:$C$375,3,FALSE))</f>
        <v/>
      </c>
      <c r="DG8" s="112">
        <f>IF(MONTH(DE8+1)=CU4,DE8+1,"")</f>
        <v>43701</v>
      </c>
      <c r="DH8" s="111" t="str">
        <f>IF(VLOOKUP(DG8,スケジュール設定!$A$4:$C$375,3,FALSE)=0,"",VLOOKUP(DG8,スケジュール設定!$A$4:$C$375,3,FALSE))</f>
        <v/>
      </c>
      <c r="DI8" s="110">
        <f>IF(MONTH(DU7+1)=DI4,DU7+1,"")</f>
        <v>43730</v>
      </c>
      <c r="DJ8" s="111" t="str">
        <f>IF(VLOOKUP(DI8,スケジュール設定!$A$4:$C$375,3,FALSE)=0,"",VLOOKUP(DI8,スケジュール設定!$A$4:$C$375,3,FALSE))</f>
        <v/>
      </c>
      <c r="DK8" s="110">
        <f>IF(MONTH(DI8+1)=DI4,DI8+1,"")</f>
        <v>43731</v>
      </c>
      <c r="DL8" s="111" t="str">
        <f>IF(VLOOKUP(DK8,スケジュール設定!$A$4:$C$375,3,FALSE)=0,"",VLOOKUP(DK8,スケジュール設定!$A$4:$C$375,3,FALSE))</f>
        <v>秋分の日</v>
      </c>
      <c r="DM8" s="110">
        <f>IF(MONTH(DK8+1)=DI4,DK8+1,"")</f>
        <v>43732</v>
      </c>
      <c r="DN8" s="111" t="str">
        <f>IF(VLOOKUP(DM8,スケジュール設定!$A$4:$C$375,3,FALSE)=0,"",VLOOKUP(DM8,スケジュール設定!$A$4:$C$375,3,FALSE))</f>
        <v/>
      </c>
      <c r="DO8" s="110">
        <f>IF(MONTH(DM8+1)=DI4,DM8+1,"")</f>
        <v>43733</v>
      </c>
      <c r="DP8" s="111" t="str">
        <f>IF(VLOOKUP(DO8,スケジュール設定!$A$4:$C$375,3,FALSE)=0,"",VLOOKUP(DO8,スケジュール設定!$A$4:$C$375,3,FALSE))</f>
        <v/>
      </c>
      <c r="DQ8" s="110">
        <f>IF(MONTH(DO8+1)=DI4,DO8+1,"")</f>
        <v>43734</v>
      </c>
      <c r="DR8" s="111" t="str">
        <f>IF(VLOOKUP(DQ8,スケジュール設定!$A$4:$C$375,3,FALSE)=0,"",VLOOKUP(DQ8,スケジュール設定!$A$4:$C$375,3,FALSE))</f>
        <v/>
      </c>
      <c r="DS8" s="110">
        <f>IF(MONTH(DQ8+1)=DI4,DQ8+1,"")</f>
        <v>43735</v>
      </c>
      <c r="DT8" s="111" t="str">
        <f>IF(VLOOKUP(DS8,スケジュール設定!$A$4:$C$375,3,FALSE)=0,"",VLOOKUP(DS8,スケジュール設定!$A$4:$C$375,3,FALSE))</f>
        <v/>
      </c>
      <c r="DU8" s="112">
        <f>IF(MONTH(DS8+1)=DI4,DS8+1,"")</f>
        <v>43736</v>
      </c>
      <c r="DV8" s="111" t="str">
        <f>IF(VLOOKUP(DU8,スケジュール設定!$A$4:$C$375,3,FALSE)=0,"",VLOOKUP(DU8,スケジュール設定!$A$4:$C$375,3,FALSE))</f>
        <v/>
      </c>
      <c r="DW8" s="110">
        <f>IF(MONTH(EI7+1)=DW4,EI7+1,"")</f>
        <v>43758</v>
      </c>
      <c r="DX8" s="111" t="str">
        <f>IF(VLOOKUP(DW8,スケジュール設定!$A$4:$C$375,3,FALSE)=0,"",VLOOKUP(DW8,スケジュール設定!$A$4:$C$375,3,FALSE))</f>
        <v/>
      </c>
      <c r="DY8" s="110">
        <f>IF(MONTH(DW8+1)=DW4,DW8+1,"")</f>
        <v>43759</v>
      </c>
      <c r="DZ8" s="111" t="str">
        <f>IF(VLOOKUP(DY8,スケジュール設定!$A$4:$C$375,3,FALSE)=0,"",VLOOKUP(DY8,スケジュール設定!$A$4:$C$375,3,FALSE))</f>
        <v/>
      </c>
      <c r="EA8" s="110">
        <f>IF(MONTH(DY8+1)=DW4,DY8+1,"")</f>
        <v>43760</v>
      </c>
      <c r="EB8" s="111" t="str">
        <f>IF(VLOOKUP(EA8,スケジュール設定!$A$4:$C$375,3,FALSE)=0,"",VLOOKUP(EA8,スケジュール設定!$A$4:$C$375,3,FALSE))</f>
        <v/>
      </c>
      <c r="EC8" s="110">
        <f>IF(MONTH(EA8+1)=DW4,EA8+1,"")</f>
        <v>43761</v>
      </c>
      <c r="ED8" s="111" t="str">
        <f>IF(VLOOKUP(EC8,スケジュール設定!$A$4:$C$375,3,FALSE)=0,"",VLOOKUP(EC8,スケジュール設定!$A$4:$C$375,3,FALSE))</f>
        <v/>
      </c>
      <c r="EE8" s="110">
        <f>IF(MONTH(EC8+1)=DW4,EC8+1,"")</f>
        <v>43762</v>
      </c>
      <c r="EF8" s="111" t="str">
        <f>IF(VLOOKUP(EE8,スケジュール設定!$A$4:$C$375,3,FALSE)=0,"",VLOOKUP(EE8,スケジュール設定!$A$4:$C$375,3,FALSE))</f>
        <v/>
      </c>
      <c r="EG8" s="110">
        <f>IF(MONTH(EE8+1)=DW4,EE8+1,"")</f>
        <v>43763</v>
      </c>
      <c r="EH8" s="111" t="str">
        <f>IF(VLOOKUP(EG8,スケジュール設定!$A$4:$C$375,3,FALSE)=0,"",VLOOKUP(EG8,スケジュール設定!$A$4:$C$375,3,FALSE))</f>
        <v/>
      </c>
      <c r="EI8" s="112">
        <f>IF(MONTH(EG8+1)=DW4,EG8+1,"")</f>
        <v>43764</v>
      </c>
      <c r="EJ8" s="111" t="str">
        <f>IF(VLOOKUP(EI8,スケジュール設定!$A$4:$C$375,3,FALSE)=0,"",VLOOKUP(EI8,スケジュール設定!$A$4:$C$375,3,FALSE))</f>
        <v/>
      </c>
      <c r="EK8" s="110">
        <f>IF(MONTH(EW7+1)=EK4,EW7+1,"")</f>
        <v>43786</v>
      </c>
      <c r="EL8" s="111" t="str">
        <f>IF(VLOOKUP(EK8,スケジュール設定!$A$4:$C$375,3,FALSE)=0,"",VLOOKUP(EK8,スケジュール設定!$A$4:$C$375,3,FALSE))</f>
        <v/>
      </c>
      <c r="EM8" s="110">
        <f>IF(MONTH(EK8+1)=EK4,EK8+1,"")</f>
        <v>43787</v>
      </c>
      <c r="EN8" s="111" t="str">
        <f>IF(VLOOKUP(EM8,スケジュール設定!$A$4:$C$375,3,FALSE)=0,"",VLOOKUP(EM8,スケジュール設定!$A$4:$C$375,3,FALSE))</f>
        <v/>
      </c>
      <c r="EO8" s="110">
        <f>IF(MONTH(EM8+1)=EK4,EM8+1,"")</f>
        <v>43788</v>
      </c>
      <c r="EP8" s="111" t="str">
        <f>IF(VLOOKUP(EO8,スケジュール設定!$A$4:$C$375,3,FALSE)=0,"",VLOOKUP(EO8,スケジュール設定!$A$4:$C$375,3,FALSE))</f>
        <v/>
      </c>
      <c r="EQ8" s="110">
        <f>IF(MONTH(EO8+1)=EK4,EO8+1,"")</f>
        <v>43789</v>
      </c>
      <c r="ER8" s="111" t="str">
        <f>IF(VLOOKUP(EQ8,スケジュール設定!$A$4:$C$375,3,FALSE)=0,"",VLOOKUP(EQ8,スケジュール設定!$A$4:$C$375,3,FALSE))</f>
        <v/>
      </c>
      <c r="ES8" s="110">
        <f>IF(MONTH(EQ8+1)=EK4,EQ8+1,"")</f>
        <v>43790</v>
      </c>
      <c r="ET8" s="111" t="str">
        <f>IF(VLOOKUP(ES8,スケジュール設定!$A$4:$C$375,3,FALSE)=0,"",VLOOKUP(ES8,スケジュール設定!$A$4:$C$375,3,FALSE))</f>
        <v/>
      </c>
      <c r="EU8" s="110">
        <f>IF(MONTH(ES8+1)=EK4,ES8+1,"")</f>
        <v>43791</v>
      </c>
      <c r="EV8" s="111" t="str">
        <f>IF(VLOOKUP(EU8,スケジュール設定!$A$4:$C$375,3,FALSE)=0,"",VLOOKUP(EU8,スケジュール設定!$A$4:$C$375,3,FALSE))</f>
        <v/>
      </c>
      <c r="EW8" s="112">
        <f>IF(MONTH(EU8+1)=EK4,EU8+1,"")</f>
        <v>43792</v>
      </c>
      <c r="EX8" s="111" t="str">
        <f>IF(VLOOKUP(EW8,スケジュール設定!$A$4:$C$375,3,FALSE)=0,"",VLOOKUP(EW8,スケジュール設定!$A$4:$C$375,3,FALSE))</f>
        <v>勤労感謝の日</v>
      </c>
      <c r="EY8" s="110">
        <f>IF(MONTH(FK7+1)=EY4,FK7+1,"")</f>
        <v>43821</v>
      </c>
      <c r="EZ8" s="111" t="str">
        <f>IF(VLOOKUP(EY8,スケジュール設定!$A$4:$C$375,3,FALSE)=0,"",VLOOKUP(EY8,スケジュール設定!$A$4:$C$375,3,FALSE))</f>
        <v/>
      </c>
      <c r="FA8" s="110">
        <f>IF(MONTH(EY8+1)=EY4,EY8+1,"")</f>
        <v>43822</v>
      </c>
      <c r="FB8" s="111" t="str">
        <f>IF(VLOOKUP(FA8,スケジュール設定!$A$4:$C$375,3,FALSE)=0,"",VLOOKUP(FA8,スケジュール設定!$A$4:$C$375,3,FALSE))</f>
        <v/>
      </c>
      <c r="FC8" s="110">
        <f>IF(MONTH(FA8+1)=EY4,FA8+1,"")</f>
        <v>43823</v>
      </c>
      <c r="FD8" s="111" t="str">
        <f>IF(VLOOKUP(FC8,スケジュール設定!$A$4:$C$375,3,FALSE)=0,"",VLOOKUP(FC8,スケジュール設定!$A$4:$C$375,3,FALSE))</f>
        <v/>
      </c>
      <c r="FE8" s="110">
        <f>IF(MONTH(FC8+1)=EY4,FC8+1,"")</f>
        <v>43824</v>
      </c>
      <c r="FF8" s="111" t="str">
        <f>IF(VLOOKUP(FE8,スケジュール設定!$A$4:$C$375,3,FALSE)=0,"",VLOOKUP(FE8,スケジュール設定!$A$4:$C$375,3,FALSE))</f>
        <v/>
      </c>
      <c r="FG8" s="110">
        <f>IF(MONTH(FE8+1)=EY4,FE8+1,"")</f>
        <v>43825</v>
      </c>
      <c r="FH8" s="111" t="str">
        <f>IF(VLOOKUP(FG8,スケジュール設定!$A$4:$C$375,3,FALSE)=0,"",VLOOKUP(FG8,スケジュール設定!$A$4:$C$375,3,FALSE))</f>
        <v/>
      </c>
      <c r="FI8" s="110">
        <f>IF(MONTH(FG8+1)=EY4,FG8+1,"")</f>
        <v>43826</v>
      </c>
      <c r="FJ8" s="111" t="str">
        <f>IF(VLOOKUP(FI8,スケジュール設定!$A$4:$C$375,3,FALSE)=0,"",VLOOKUP(FI8,スケジュール設定!$A$4:$C$375,3,FALSE))</f>
        <v/>
      </c>
      <c r="FK8" s="112">
        <f>IF(MONTH(FI8+1)=EY4,FI8+1,"")</f>
        <v>43827</v>
      </c>
      <c r="FL8" s="111" t="str">
        <f>IF(VLOOKUP(FK8,スケジュール設定!$A$4:$C$375,3,FALSE)=0,"",VLOOKUP(FK8,スケジュール設定!$A$4:$C$375,3,FALSE))</f>
        <v/>
      </c>
    </row>
    <row r="9" spans="1:168" s="113" customFormat="1" ht="175.8" customHeight="1">
      <c r="A9" s="106">
        <f>IF(M8="","",IF(MONTH(M8+1)=A4,M8+1,""))</f>
        <v>43492</v>
      </c>
      <c r="B9" s="111" t="str">
        <f>IF(VLOOKUP(A9,スケジュール設定!$A$4:$C$375,3,FALSE)=0,"",VLOOKUP(A9,スケジュール設定!$A$4:$C$375,3,FALSE))</f>
        <v/>
      </c>
      <c r="C9" s="106">
        <f>IF(A9="","",IF(MONTH(A9+1)=A4,A9+1,""))</f>
        <v>43493</v>
      </c>
      <c r="D9" s="111" t="str">
        <f>IF(VLOOKUP(C9,スケジュール設定!$A$4:$C$375,3,FALSE)=0,"",VLOOKUP(C9,スケジュール設定!$A$4:$C$375,3,FALSE))</f>
        <v/>
      </c>
      <c r="E9" s="106">
        <f>IF(C9="","",IF(MONTH(C9+1)=A4,C9+1,""))</f>
        <v>43494</v>
      </c>
      <c r="F9" s="111" t="str">
        <f>IF(VLOOKUP(E9,スケジュール設定!$A$4:$C$375,3,FALSE)=0,"",VLOOKUP(E9,スケジュール設定!$A$4:$C$375,3,FALSE))</f>
        <v/>
      </c>
      <c r="G9" s="106">
        <f>IF(E9="","",IF(MONTH(E9+1)=A4,E9+1,""))</f>
        <v>43495</v>
      </c>
      <c r="H9" s="111" t="str">
        <f>IF(VLOOKUP(G9,スケジュール設定!$A$4:$C$375,3,FALSE)=0,"",VLOOKUP(G9,スケジュール設定!$A$4:$C$375,3,FALSE))</f>
        <v/>
      </c>
      <c r="I9" s="106">
        <f>IF(G9="","",IF(MONTH(G9+1)=A4,G9+1,""))</f>
        <v>43496</v>
      </c>
      <c r="J9" s="111" t="str">
        <f>IF(VLOOKUP(I9,スケジュール設定!$A$4:$C$375,3,FALSE)=0,"",VLOOKUP(I9,スケジュール設定!$A$4:$C$375,3,FALSE))</f>
        <v/>
      </c>
      <c r="K9" s="106" t="str">
        <f>IF(I9="","",IF(MONTH(I9+1)=A4,I9+1,""))</f>
        <v/>
      </c>
      <c r="L9" s="111" t="str">
        <f>IF(VLOOKUP(K9,スケジュール設定!$A$4:$C$375,3,FALSE)=0,"",VLOOKUP(K9,スケジュール設定!$A$4:$C$375,3,FALSE))</f>
        <v/>
      </c>
      <c r="M9" s="108" t="str">
        <f>IF(K9="","",IF(MONTH(K9+1)=A4,K9+1,""))</f>
        <v/>
      </c>
      <c r="N9" s="111" t="str">
        <f>IF(VLOOKUP(M9,スケジュール設定!$A$4:$C$375,3,FALSE)=0,"",VLOOKUP(M9,スケジュール設定!$A$4:$C$375,3,FALSE))</f>
        <v/>
      </c>
      <c r="O9" s="106">
        <f>IF(AA8="","",IF(MONTH(AA8+1)=O4,AA8+1,""))</f>
        <v>43520</v>
      </c>
      <c r="P9" s="111" t="str">
        <f>IF(VLOOKUP(O9,スケジュール設定!$A$4:$C$375,3,FALSE)=0,"",VLOOKUP(O9,スケジュール設定!$A$4:$C$375,3,FALSE))</f>
        <v/>
      </c>
      <c r="Q9" s="106">
        <f>IF(O9="","",IF(MONTH(O9+1)=O4,O9+1,""))</f>
        <v>43521</v>
      </c>
      <c r="R9" s="111" t="str">
        <f>IF(VLOOKUP(Q9,スケジュール設定!$A$4:$C$375,3,FALSE)=0,"",VLOOKUP(Q9,スケジュール設定!$A$4:$C$375,3,FALSE))</f>
        <v/>
      </c>
      <c r="S9" s="106">
        <f>IF(Q9="","",IF(MONTH(Q9+1)=O4,Q9+1,""))</f>
        <v>43522</v>
      </c>
      <c r="T9" s="111" t="str">
        <f>IF(VLOOKUP(S9,スケジュール設定!$A$4:$C$375,3,FALSE)=0,"",VLOOKUP(S9,スケジュール設定!$A$4:$C$375,3,FALSE))</f>
        <v/>
      </c>
      <c r="U9" s="106">
        <f>IF(S9="","",IF(MONTH(S9+1)=O4,S9+1,""))</f>
        <v>43523</v>
      </c>
      <c r="V9" s="111" t="str">
        <f>IF(VLOOKUP(U9,スケジュール設定!$A$4:$C$375,3,FALSE)=0,"",VLOOKUP(U9,スケジュール設定!$A$4:$C$375,3,FALSE))</f>
        <v/>
      </c>
      <c r="W9" s="106">
        <f>IF(U9="","",IF(MONTH(U9+1)=O4,U9+1,""))</f>
        <v>43524</v>
      </c>
      <c r="X9" s="111" t="str">
        <f>IF(VLOOKUP(W9,スケジュール設定!$A$4:$C$375,3,FALSE)=0,"",VLOOKUP(W9,スケジュール設定!$A$4:$C$375,3,FALSE))</f>
        <v/>
      </c>
      <c r="Y9" s="106" t="str">
        <f>IF(W9="","",IF(MONTH(W9+1)=O4,W9+1,""))</f>
        <v/>
      </c>
      <c r="Z9" s="111" t="str">
        <f>IF(VLOOKUP(Y9,スケジュール設定!$A$4:$C$375,3,FALSE)=0,"",VLOOKUP(Y9,スケジュール設定!$A$4:$C$375,3,FALSE))</f>
        <v/>
      </c>
      <c r="AA9" s="108" t="str">
        <f>IF(Y9="","",IF(MONTH(Y9+1)=O4,Y9+1,""))</f>
        <v/>
      </c>
      <c r="AB9" s="111" t="str">
        <f>IF(VLOOKUP(AA9,スケジュール設定!$A$4:$C$375,3,FALSE)=0,"",VLOOKUP(AA9,スケジュール設定!$A$4:$C$375,3,FALSE))</f>
        <v/>
      </c>
      <c r="AC9" s="106">
        <f>IF(AO8="","",IF(MONTH(AO8+1)=AC4,AO8+1,""))</f>
        <v>43548</v>
      </c>
      <c r="AD9" s="111" t="str">
        <f>IF(VLOOKUP(AC9,スケジュール設定!$A$4:$C$375,3,FALSE)=0,"",VLOOKUP(AC9,スケジュール設定!$A$4:$C$375,3,FALSE))</f>
        <v/>
      </c>
      <c r="AE9" s="106">
        <f>IF(AC9="","",IF(MONTH(AC9+1)=AC4,AC9+1,""))</f>
        <v>43549</v>
      </c>
      <c r="AF9" s="111" t="str">
        <f>IF(VLOOKUP(AE9,スケジュール設定!$A$4:$C$375,3,FALSE)=0,"",VLOOKUP(AE9,スケジュール設定!$A$4:$C$375,3,FALSE))</f>
        <v/>
      </c>
      <c r="AG9" s="106">
        <f>IF(AE9="","",IF(MONTH(AE9+1)=AC4,AE9+1,""))</f>
        <v>43550</v>
      </c>
      <c r="AH9" s="111" t="str">
        <f>IF(VLOOKUP(AG9,スケジュール設定!$A$4:$C$375,3,FALSE)=0,"",VLOOKUP(AG9,スケジュール設定!$A$4:$C$375,3,FALSE))</f>
        <v/>
      </c>
      <c r="AI9" s="106">
        <f>IF(AG9="","",IF(MONTH(AG9+1)=AC4,AG9+1,""))</f>
        <v>43551</v>
      </c>
      <c r="AJ9" s="111" t="str">
        <f>IF(VLOOKUP(AI9,スケジュール設定!$A$4:$C$375,3,FALSE)=0,"",VLOOKUP(AI9,スケジュール設定!$A$4:$C$375,3,FALSE))</f>
        <v/>
      </c>
      <c r="AK9" s="106">
        <f>IF(AI9="","",IF(MONTH(AI9+1)=AC4,AI9+1,""))</f>
        <v>43552</v>
      </c>
      <c r="AL9" s="111" t="str">
        <f>IF(VLOOKUP(AK9,スケジュール設定!$A$4:$C$375,3,FALSE)=0,"",VLOOKUP(AK9,スケジュール設定!$A$4:$C$375,3,FALSE))</f>
        <v/>
      </c>
      <c r="AM9" s="106">
        <f>IF(AK9="","",IF(MONTH(AK9+1)=AC4,AK9+1,""))</f>
        <v>43553</v>
      </c>
      <c r="AN9" s="111" t="str">
        <f>IF(VLOOKUP(AM9,スケジュール設定!$A$4:$C$375,3,FALSE)=0,"",VLOOKUP(AM9,スケジュール設定!$A$4:$C$375,3,FALSE))</f>
        <v/>
      </c>
      <c r="AO9" s="108">
        <f>IF(AM9="","",IF(MONTH(AM9+1)=AC4,AM9+1,""))</f>
        <v>43554</v>
      </c>
      <c r="AP9" s="111" t="str">
        <f>IF(VLOOKUP(AO9,スケジュール設定!$A$4:$C$375,3,FALSE)=0,"",VLOOKUP(AO9,スケジュール設定!$A$4:$C$375,3,FALSE))</f>
        <v/>
      </c>
      <c r="AQ9" s="106">
        <f>IF(BC8="","",IF(MONTH(BC8+1)=AQ4,BC8+1,""))</f>
        <v>43583</v>
      </c>
      <c r="AR9" s="111" t="str">
        <f>IF(VLOOKUP(AQ9,スケジュール設定!$A$4:$C$375,3,FALSE)=0,"",VLOOKUP(AQ9,スケジュール設定!$A$4:$C$375,3,FALSE))</f>
        <v/>
      </c>
      <c r="AS9" s="106">
        <f>IF(AQ9="","",IF(MONTH(AQ9+1)=AQ4,AQ9+1,""))</f>
        <v>43584</v>
      </c>
      <c r="AT9" s="111" t="str">
        <f>IF(VLOOKUP(AS9,スケジュール設定!$A$4:$C$375,3,FALSE)=0,"",VLOOKUP(AS9,スケジュール設定!$A$4:$C$375,3,FALSE))</f>
        <v>昭和の日</v>
      </c>
      <c r="AU9" s="106">
        <f>IF(AS9="","",IF(MONTH(AS9+1)=AQ4,AS9+1,""))</f>
        <v>43585</v>
      </c>
      <c r="AV9" s="111" t="str">
        <f>IF(VLOOKUP(AU9,スケジュール設定!$A$4:$C$375,3,FALSE)=0,"",VLOOKUP(AU9,スケジュール設定!$A$4:$C$375,3,FALSE))</f>
        <v>国民の休日</v>
      </c>
      <c r="AW9" s="106" t="str">
        <f>IF(AU9="","",IF(MONTH(AU9+1)=AQ4,AU9+1,""))</f>
        <v/>
      </c>
      <c r="AX9" s="111" t="str">
        <f>IF(VLOOKUP(AW9,スケジュール設定!$A$4:$C$375,3,FALSE)=0,"",VLOOKUP(AW9,スケジュール設定!$A$4:$C$375,3,FALSE))</f>
        <v/>
      </c>
      <c r="AY9" s="106" t="str">
        <f>IF(AW9="","",IF(MONTH(AW9+1)=AQ4,AW9+1,""))</f>
        <v/>
      </c>
      <c r="AZ9" s="111" t="str">
        <f>IF(VLOOKUP(AY9,スケジュール設定!$A$4:$C$375,3,FALSE)=0,"",VLOOKUP(AY9,スケジュール設定!$A$4:$C$375,3,FALSE))</f>
        <v/>
      </c>
      <c r="BA9" s="106" t="str">
        <f>IF(AY9="","",IF(MONTH(AY9+1)=AQ4,AY9+1,""))</f>
        <v/>
      </c>
      <c r="BB9" s="111" t="str">
        <f>IF(VLOOKUP(BA9,スケジュール設定!$A$4:$C$375,3,FALSE)=0,"",VLOOKUP(BA9,スケジュール設定!$A$4:$C$375,3,FALSE))</f>
        <v/>
      </c>
      <c r="BC9" s="108" t="str">
        <f>IF(BA9="","",IF(MONTH(BA9+1)=AQ4,BA9+1,""))</f>
        <v/>
      </c>
      <c r="BD9" s="111" t="str">
        <f>IF(VLOOKUP(BC9,スケジュール設定!$A$4:$C$375,3,FALSE)=0,"",VLOOKUP(BC9,スケジュール設定!$A$4:$C$375,3,FALSE))</f>
        <v/>
      </c>
      <c r="BE9" s="106">
        <f>IF(BQ8="","",IF(MONTH(BQ8+1)=BE4,BQ8+1,""))</f>
        <v>43611</v>
      </c>
      <c r="BF9" s="111" t="str">
        <f>IF(VLOOKUP(BE9,スケジュール設定!$A$4:$C$375,3,FALSE)=0,"",VLOOKUP(BE9,スケジュール設定!$A$4:$C$375,3,FALSE))</f>
        <v/>
      </c>
      <c r="BG9" s="106">
        <f>IF(BE9="","",IF(MONTH(BE9+1)=BE4,BE9+1,""))</f>
        <v>43612</v>
      </c>
      <c r="BH9" s="111" t="str">
        <f>IF(VLOOKUP(BG9,スケジュール設定!$A$4:$C$375,3,FALSE)=0,"",VLOOKUP(BG9,スケジュール設定!$A$4:$C$375,3,FALSE))</f>
        <v/>
      </c>
      <c r="BI9" s="106">
        <f>IF(BG9="","",IF(MONTH(BG9+1)=BE4,BG9+1,""))</f>
        <v>43613</v>
      </c>
      <c r="BJ9" s="111" t="str">
        <f>IF(VLOOKUP(BI9,スケジュール設定!$A$4:$C$375,3,FALSE)=0,"",VLOOKUP(BI9,スケジュール設定!$A$4:$C$375,3,FALSE))</f>
        <v/>
      </c>
      <c r="BK9" s="106">
        <f>IF(BI9="","",IF(MONTH(BI9+1)=BE4,BI9+1,""))</f>
        <v>43614</v>
      </c>
      <c r="BL9" s="111" t="str">
        <f>IF(VLOOKUP(BK9,スケジュール設定!$A$4:$C$375,3,FALSE)=0,"",VLOOKUP(BK9,スケジュール設定!$A$4:$C$375,3,FALSE))</f>
        <v/>
      </c>
      <c r="BM9" s="106">
        <f>IF(BK9="","",IF(MONTH(BK9+1)=BE4,BK9+1,""))</f>
        <v>43615</v>
      </c>
      <c r="BN9" s="111" t="str">
        <f>IF(VLOOKUP(BM9,スケジュール設定!$A$4:$C$375,3,FALSE)=0,"",VLOOKUP(BM9,スケジュール設定!$A$4:$C$375,3,FALSE))</f>
        <v/>
      </c>
      <c r="BO9" s="106">
        <f>IF(BM9="","",IF(MONTH(BM9+1)=BE4,BM9+1,""))</f>
        <v>43616</v>
      </c>
      <c r="BP9" s="111" t="str">
        <f>IF(VLOOKUP(BO9,スケジュール設定!$A$4:$C$375,3,FALSE)=0,"",VLOOKUP(BO9,スケジュール設定!$A$4:$C$375,3,FALSE))</f>
        <v/>
      </c>
      <c r="BQ9" s="108" t="str">
        <f>IF(BO9="","",IF(MONTH(BO9+1)=BE4,BO9+1,""))</f>
        <v/>
      </c>
      <c r="BR9" s="111" t="str">
        <f>IF(VLOOKUP(BQ9,スケジュール設定!$A$4:$C$375,3,FALSE)=0,"",VLOOKUP(BQ9,スケジュール設定!$A$4:$C$375,3,FALSE))</f>
        <v/>
      </c>
      <c r="BS9" s="106">
        <f>IF(CE8="","",IF(MONTH(CE8+1)=BS4,CE8+1,""))</f>
        <v>43639</v>
      </c>
      <c r="BT9" s="111" t="str">
        <f>IF(VLOOKUP(BS9,スケジュール設定!$A$4:$C$375,3,FALSE)=0,"",VLOOKUP(BS9,スケジュール設定!$A$4:$C$375,3,FALSE))</f>
        <v/>
      </c>
      <c r="BU9" s="106">
        <f>IF(BS9="","",IF(MONTH(BS9+1)=BS4,BS9+1,""))</f>
        <v>43640</v>
      </c>
      <c r="BV9" s="111" t="str">
        <f>IF(VLOOKUP(BU9,スケジュール設定!$A$4:$C$375,3,FALSE)=0,"",VLOOKUP(BU9,スケジュール設定!$A$4:$C$375,3,FALSE))</f>
        <v/>
      </c>
      <c r="BW9" s="106">
        <f>IF(BU9="","",IF(MONTH(BU9+1)=BS4,BU9+1,""))</f>
        <v>43641</v>
      </c>
      <c r="BX9" s="111" t="str">
        <f>IF(VLOOKUP(BW9,スケジュール設定!$A$4:$C$375,3,FALSE)=0,"",VLOOKUP(BW9,スケジュール設定!$A$4:$C$375,3,FALSE))</f>
        <v/>
      </c>
      <c r="BY9" s="106">
        <f>IF(BW9="","",IF(MONTH(BW9+1)=BS4,BW9+1,""))</f>
        <v>43642</v>
      </c>
      <c r="BZ9" s="111" t="str">
        <f>IF(VLOOKUP(BY9,スケジュール設定!$A$4:$C$375,3,FALSE)=0,"",VLOOKUP(BY9,スケジュール設定!$A$4:$C$375,3,FALSE))</f>
        <v/>
      </c>
      <c r="CA9" s="106">
        <f>IF(BY9="","",IF(MONTH(BY9+1)=BS4,BY9+1,""))</f>
        <v>43643</v>
      </c>
      <c r="CB9" s="111" t="str">
        <f>IF(VLOOKUP(CA9,スケジュール設定!$A$4:$C$375,3,FALSE)=0,"",VLOOKUP(CA9,スケジュール設定!$A$4:$C$375,3,FALSE))</f>
        <v/>
      </c>
      <c r="CC9" s="106">
        <f>IF(CA9="","",IF(MONTH(CA9+1)=BS4,CA9+1,""))</f>
        <v>43644</v>
      </c>
      <c r="CD9" s="111" t="str">
        <f>IF(VLOOKUP(CC9,スケジュール設定!$A$4:$C$375,3,FALSE)=0,"",VLOOKUP(CC9,スケジュール設定!$A$4:$C$375,3,FALSE))</f>
        <v/>
      </c>
      <c r="CE9" s="108">
        <f>IF(CC9="","",IF(MONTH(CC9+1)=BS4,CC9+1,""))</f>
        <v>43645</v>
      </c>
      <c r="CF9" s="111" t="str">
        <f>IF(VLOOKUP(CE9,スケジュール設定!$A$4:$C$375,3,FALSE)=0,"",VLOOKUP(CE9,スケジュール設定!$A$4:$C$375,3,FALSE))</f>
        <v/>
      </c>
      <c r="CG9" s="106">
        <f>IF(CS8="","",IF(MONTH(CS8+1)=CG4,CS8+1,""))</f>
        <v>43674</v>
      </c>
      <c r="CH9" s="111" t="str">
        <f>IF(VLOOKUP(CG9,スケジュール設定!$A$4:$C$375,3,FALSE)=0,"",VLOOKUP(CG9,スケジュール設定!$A$4:$C$375,3,FALSE))</f>
        <v/>
      </c>
      <c r="CI9" s="106">
        <f>IF(CG9="","",IF(MONTH(CG9+1)=CG4,CG9+1,""))</f>
        <v>43675</v>
      </c>
      <c r="CJ9" s="111" t="str">
        <f>IF(VLOOKUP(CI9,スケジュール設定!$A$4:$C$375,3,FALSE)=0,"",VLOOKUP(CI9,スケジュール設定!$A$4:$C$375,3,FALSE))</f>
        <v/>
      </c>
      <c r="CK9" s="106">
        <f>IF(CI9="","",IF(MONTH(CI9+1)=CG4,CI9+1,""))</f>
        <v>43676</v>
      </c>
      <c r="CL9" s="111" t="str">
        <f>IF(VLOOKUP(CK9,スケジュール設定!$A$4:$C$375,3,FALSE)=0,"",VLOOKUP(CK9,スケジュール設定!$A$4:$C$375,3,FALSE))</f>
        <v/>
      </c>
      <c r="CM9" s="106">
        <f>IF(CK9="","",IF(MONTH(CK9+1)=CG4,CK9+1,""))</f>
        <v>43677</v>
      </c>
      <c r="CN9" s="111" t="str">
        <f>IF(VLOOKUP(CM9,スケジュール設定!$A$4:$C$375,3,FALSE)=0,"",VLOOKUP(CM9,スケジュール設定!$A$4:$C$375,3,FALSE))</f>
        <v/>
      </c>
      <c r="CO9" s="106" t="str">
        <f>IF(CM9="","",IF(MONTH(CM9+1)=CG4,CM9+1,""))</f>
        <v/>
      </c>
      <c r="CP9" s="111" t="str">
        <f>IF(VLOOKUP(CO9,スケジュール設定!$A$4:$C$375,3,FALSE)=0,"",VLOOKUP(CO9,スケジュール設定!$A$4:$C$375,3,FALSE))</f>
        <v/>
      </c>
      <c r="CQ9" s="106" t="str">
        <f>IF(CO9="","",IF(MONTH(CO9+1)=CG4,CO9+1,""))</f>
        <v/>
      </c>
      <c r="CR9" s="111" t="str">
        <f>IF(VLOOKUP(CQ9,スケジュール設定!$A$4:$C$375,3,FALSE)=0,"",VLOOKUP(CQ9,スケジュール設定!$A$4:$C$375,3,FALSE))</f>
        <v/>
      </c>
      <c r="CS9" s="108" t="str">
        <f>IF(CQ9="","",IF(MONTH(CQ9+1)=CG4,CQ9+1,""))</f>
        <v/>
      </c>
      <c r="CT9" s="111" t="str">
        <f>IF(VLOOKUP(CS9,スケジュール設定!$A$4:$C$375,3,FALSE)=0,"",VLOOKUP(CS9,スケジュール設定!$A$4:$C$375,3,FALSE))</f>
        <v/>
      </c>
      <c r="CU9" s="106">
        <f>IF(DG8="","",IF(MONTH(DG8+1)=CU4,DG8+1,""))</f>
        <v>43702</v>
      </c>
      <c r="CV9" s="111" t="str">
        <f>IF(VLOOKUP(CU9,スケジュール設定!$A$4:$C$375,3,FALSE)=0,"",VLOOKUP(CU9,スケジュール設定!$A$4:$C$375,3,FALSE))</f>
        <v/>
      </c>
      <c r="CW9" s="106">
        <f>IF(CU9="","",IF(MONTH(CU9+1)=CU4,CU9+1,""))</f>
        <v>43703</v>
      </c>
      <c r="CX9" s="111" t="str">
        <f>IF(VLOOKUP(CW9,スケジュール設定!$A$4:$C$375,3,FALSE)=0,"",VLOOKUP(CW9,スケジュール設定!$A$4:$C$375,3,FALSE))</f>
        <v/>
      </c>
      <c r="CY9" s="106">
        <f>IF(CW9="","",IF(MONTH(CW9+1)=CU4,CW9+1,""))</f>
        <v>43704</v>
      </c>
      <c r="CZ9" s="111" t="str">
        <f>IF(VLOOKUP(CY9,スケジュール設定!$A$4:$C$375,3,FALSE)=0,"",VLOOKUP(CY9,スケジュール設定!$A$4:$C$375,3,FALSE))</f>
        <v/>
      </c>
      <c r="DA9" s="106">
        <f>IF(CY9="","",IF(MONTH(CY9+1)=CU4,CY9+1,""))</f>
        <v>43705</v>
      </c>
      <c r="DB9" s="111" t="str">
        <f>IF(VLOOKUP(DA9,スケジュール設定!$A$4:$C$375,3,FALSE)=0,"",VLOOKUP(DA9,スケジュール設定!$A$4:$C$375,3,FALSE))</f>
        <v/>
      </c>
      <c r="DC9" s="106">
        <f>IF(DA9="","",IF(MONTH(DA9+1)=CU4,DA9+1,""))</f>
        <v>43706</v>
      </c>
      <c r="DD9" s="111" t="str">
        <f>IF(VLOOKUP(DC9,スケジュール設定!$A$4:$C$375,3,FALSE)=0,"",VLOOKUP(DC9,スケジュール設定!$A$4:$C$375,3,FALSE))</f>
        <v/>
      </c>
      <c r="DE9" s="106">
        <f>IF(DC9="","",IF(MONTH(DC9+1)=CU4,DC9+1,""))</f>
        <v>43707</v>
      </c>
      <c r="DF9" s="111" t="str">
        <f>IF(VLOOKUP(DE9,スケジュール設定!$A$4:$C$375,3,FALSE)=0,"",VLOOKUP(DE9,スケジュール設定!$A$4:$C$375,3,FALSE))</f>
        <v/>
      </c>
      <c r="DG9" s="108">
        <f>IF(DE9="","",IF(MONTH(DE9+1)=CU4,DE9+1,""))</f>
        <v>43708</v>
      </c>
      <c r="DH9" s="111" t="str">
        <f>IF(VLOOKUP(DG9,スケジュール設定!$A$4:$C$375,3,FALSE)=0,"",VLOOKUP(DG9,スケジュール設定!$A$4:$C$375,3,FALSE))</f>
        <v/>
      </c>
      <c r="DI9" s="106">
        <f>IF(DU8="","",IF(MONTH(DU8+1)=DI4,DU8+1,""))</f>
        <v>43737</v>
      </c>
      <c r="DJ9" s="111" t="str">
        <f>IF(VLOOKUP(DI9,スケジュール設定!$A$4:$C$375,3,FALSE)=0,"",VLOOKUP(DI9,スケジュール設定!$A$4:$C$375,3,FALSE))</f>
        <v/>
      </c>
      <c r="DK9" s="106">
        <f>IF(DI9="","",IF(MONTH(DI9+1)=DI4,DI9+1,""))</f>
        <v>43738</v>
      </c>
      <c r="DL9" s="111" t="str">
        <f>IF(VLOOKUP(DK9,スケジュール設定!$A$4:$C$375,3,FALSE)=0,"",VLOOKUP(DK9,スケジュール設定!$A$4:$C$375,3,FALSE))</f>
        <v/>
      </c>
      <c r="DM9" s="106" t="str">
        <f>IF(DK9="","",IF(MONTH(DK9+1)=DI4,DK9+1,""))</f>
        <v/>
      </c>
      <c r="DN9" s="111" t="str">
        <f>IF(VLOOKUP(DM9,スケジュール設定!$A$4:$C$375,3,FALSE)=0,"",VLOOKUP(DM9,スケジュール設定!$A$4:$C$375,3,FALSE))</f>
        <v/>
      </c>
      <c r="DO9" s="106" t="str">
        <f>IF(DM9="","",IF(MONTH(DM9+1)=DI4,DM9+1,""))</f>
        <v/>
      </c>
      <c r="DP9" s="111" t="str">
        <f>IF(VLOOKUP(DO9,スケジュール設定!$A$4:$C$375,3,FALSE)=0,"",VLOOKUP(DO9,スケジュール設定!$A$4:$C$375,3,FALSE))</f>
        <v/>
      </c>
      <c r="DQ9" s="106" t="str">
        <f>IF(DO9="","",IF(MONTH(DO9+1)=DI4,DO9+1,""))</f>
        <v/>
      </c>
      <c r="DR9" s="111" t="str">
        <f>IF(VLOOKUP(DQ9,スケジュール設定!$A$4:$C$375,3,FALSE)=0,"",VLOOKUP(DQ9,スケジュール設定!$A$4:$C$375,3,FALSE))</f>
        <v/>
      </c>
      <c r="DS9" s="106" t="str">
        <f>IF(DQ9="","",IF(MONTH(DQ9+1)=DI4,DQ9+1,""))</f>
        <v/>
      </c>
      <c r="DT9" s="111" t="str">
        <f>IF(VLOOKUP(DS9,スケジュール設定!$A$4:$C$375,3,FALSE)=0,"",VLOOKUP(DS9,スケジュール設定!$A$4:$C$375,3,FALSE))</f>
        <v/>
      </c>
      <c r="DU9" s="108" t="str">
        <f>IF(DS9="","",IF(MONTH(DS9+1)=DI4,DS9+1,""))</f>
        <v/>
      </c>
      <c r="DV9" s="111" t="str">
        <f>IF(VLOOKUP(DU9,スケジュール設定!$A$4:$C$375,3,FALSE)=0,"",VLOOKUP(DU9,スケジュール設定!$A$4:$C$375,3,FALSE))</f>
        <v/>
      </c>
      <c r="DW9" s="106">
        <f>IF(EI8="","",IF(MONTH(EI8+1)=DW4,EI8+1,""))</f>
        <v>43765</v>
      </c>
      <c r="DX9" s="111" t="str">
        <f>IF(VLOOKUP(DW9,スケジュール設定!$A$4:$C$375,3,FALSE)=0,"",VLOOKUP(DW9,スケジュール設定!$A$4:$C$375,3,FALSE))</f>
        <v/>
      </c>
      <c r="DY9" s="106">
        <f>IF(DW9="","",IF(MONTH(DW9+1)=DW4,DW9+1,""))</f>
        <v>43766</v>
      </c>
      <c r="DZ9" s="111" t="str">
        <f>IF(VLOOKUP(DY9,スケジュール設定!$A$4:$C$375,3,FALSE)=0,"",VLOOKUP(DY9,スケジュール設定!$A$4:$C$375,3,FALSE))</f>
        <v/>
      </c>
      <c r="EA9" s="106">
        <f>IF(DY9="","",IF(MONTH(DY9+1)=DW4,DY9+1,""))</f>
        <v>43767</v>
      </c>
      <c r="EB9" s="111" t="str">
        <f>IF(VLOOKUP(EA9,スケジュール設定!$A$4:$C$375,3,FALSE)=0,"",VLOOKUP(EA9,スケジュール設定!$A$4:$C$375,3,FALSE))</f>
        <v/>
      </c>
      <c r="EC9" s="106">
        <f>IF(EA9="","",IF(MONTH(EA9+1)=DW4,EA9+1,""))</f>
        <v>43768</v>
      </c>
      <c r="ED9" s="111" t="str">
        <f>IF(VLOOKUP(EC9,スケジュール設定!$A$4:$C$375,3,FALSE)=0,"",VLOOKUP(EC9,スケジュール設定!$A$4:$C$375,3,FALSE))</f>
        <v/>
      </c>
      <c r="EE9" s="106">
        <f>IF(EC9="","",IF(MONTH(EC9+1)=DW4,EC9+1,""))</f>
        <v>43769</v>
      </c>
      <c r="EF9" s="111" t="str">
        <f>IF(VLOOKUP(EE9,スケジュール設定!$A$4:$C$375,3,FALSE)=0,"",VLOOKUP(EE9,スケジュール設定!$A$4:$C$375,3,FALSE))</f>
        <v/>
      </c>
      <c r="EG9" s="106" t="str">
        <f>IF(EE9="","",IF(MONTH(EE9+1)=DW4,EE9+1,""))</f>
        <v/>
      </c>
      <c r="EH9" s="111" t="str">
        <f>IF(VLOOKUP(EG9,スケジュール設定!$A$4:$C$375,3,FALSE)=0,"",VLOOKUP(EG9,スケジュール設定!$A$4:$C$375,3,FALSE))</f>
        <v/>
      </c>
      <c r="EI9" s="108" t="str">
        <f>IF(EG9="","",IF(MONTH(EG9+1)=DW4,EG9+1,""))</f>
        <v/>
      </c>
      <c r="EJ9" s="111" t="str">
        <f>IF(VLOOKUP(EI9,スケジュール設定!$A$4:$C$375,3,FALSE)=0,"",VLOOKUP(EI9,スケジュール設定!$A$4:$C$375,3,FALSE))</f>
        <v/>
      </c>
      <c r="EK9" s="106">
        <f>IF(EW8="","",IF(MONTH(EW8+1)=EK4,EW8+1,""))</f>
        <v>43793</v>
      </c>
      <c r="EL9" s="111" t="str">
        <f>IF(VLOOKUP(EK9,スケジュール設定!$A$4:$C$375,3,FALSE)=0,"",VLOOKUP(EK9,スケジュール設定!$A$4:$C$375,3,FALSE))</f>
        <v/>
      </c>
      <c r="EM9" s="106">
        <f>IF(EK9="","",IF(MONTH(EK9+1)=EK4,EK9+1,""))</f>
        <v>43794</v>
      </c>
      <c r="EN9" s="111" t="str">
        <f>IF(VLOOKUP(EM9,スケジュール設定!$A$4:$C$375,3,FALSE)=0,"",VLOOKUP(EM9,スケジュール設定!$A$4:$C$375,3,FALSE))</f>
        <v/>
      </c>
      <c r="EO9" s="106">
        <f>IF(EM9="","",IF(MONTH(EM9+1)=EK4,EM9+1,""))</f>
        <v>43795</v>
      </c>
      <c r="EP9" s="111" t="str">
        <f>IF(VLOOKUP(EO9,スケジュール設定!$A$4:$C$375,3,FALSE)=0,"",VLOOKUP(EO9,スケジュール設定!$A$4:$C$375,3,FALSE))</f>
        <v/>
      </c>
      <c r="EQ9" s="106">
        <f>IF(EO9="","",IF(MONTH(EO9+1)=EK4,EO9+1,""))</f>
        <v>43796</v>
      </c>
      <c r="ER9" s="111" t="str">
        <f>IF(VLOOKUP(EQ9,スケジュール設定!$A$4:$C$375,3,FALSE)=0,"",VLOOKUP(EQ9,スケジュール設定!$A$4:$C$375,3,FALSE))</f>
        <v/>
      </c>
      <c r="ES9" s="106">
        <f>IF(EQ9="","",IF(MONTH(EQ9+1)=EK4,EQ9+1,""))</f>
        <v>43797</v>
      </c>
      <c r="ET9" s="111" t="str">
        <f>IF(VLOOKUP(ES9,スケジュール設定!$A$4:$C$375,3,FALSE)=0,"",VLOOKUP(ES9,スケジュール設定!$A$4:$C$375,3,FALSE))</f>
        <v/>
      </c>
      <c r="EU9" s="106">
        <f>IF(ES9="","",IF(MONTH(ES9+1)=EK4,ES9+1,""))</f>
        <v>43798</v>
      </c>
      <c r="EV9" s="111" t="str">
        <f>IF(VLOOKUP(EU9,スケジュール設定!$A$4:$C$375,3,FALSE)=0,"",VLOOKUP(EU9,スケジュール設定!$A$4:$C$375,3,FALSE))</f>
        <v/>
      </c>
      <c r="EW9" s="108">
        <f>IF(EU9="","",IF(MONTH(EU9+1)=EK4,EU9+1,""))</f>
        <v>43799</v>
      </c>
      <c r="EX9" s="111" t="str">
        <f>IF(VLOOKUP(EW9,スケジュール設定!$A$4:$C$375,3,FALSE)=0,"",VLOOKUP(EW9,スケジュール設定!$A$4:$C$375,3,FALSE))</f>
        <v/>
      </c>
      <c r="EY9" s="106">
        <f>IF(FK8="","",IF(MONTH(FK8+1)=EY4,FK8+1,""))</f>
        <v>43828</v>
      </c>
      <c r="EZ9" s="111" t="str">
        <f>IF(VLOOKUP(EY9,スケジュール設定!$A$4:$C$375,3,FALSE)=0,"",VLOOKUP(EY9,スケジュール設定!$A$4:$C$375,3,FALSE))</f>
        <v/>
      </c>
      <c r="FA9" s="106">
        <f>IF(EY9="","",IF(MONTH(EY9+1)=EY4,EY9+1,""))</f>
        <v>43829</v>
      </c>
      <c r="FB9" s="111" t="str">
        <f>IF(VLOOKUP(FA9,スケジュール設定!$A$4:$C$375,3,FALSE)=0,"",VLOOKUP(FA9,スケジュール設定!$A$4:$C$375,3,FALSE))</f>
        <v/>
      </c>
      <c r="FC9" s="106">
        <f>IF(FA9="","",IF(MONTH(FA9+1)=EY4,FA9+1,""))</f>
        <v>43830</v>
      </c>
      <c r="FD9" s="111" t="str">
        <f>IF(VLOOKUP(FC9,スケジュール設定!$A$4:$C$375,3,FALSE)=0,"",VLOOKUP(FC9,スケジュール設定!$A$4:$C$375,3,FALSE))</f>
        <v/>
      </c>
      <c r="FE9" s="106" t="str">
        <f>IF(FC9="","",IF(MONTH(FC9+1)=EY4,FC9+1,""))</f>
        <v/>
      </c>
      <c r="FF9" s="111" t="str">
        <f>IF(VLOOKUP(FE9,スケジュール設定!$A$4:$C$375,3,FALSE)=0,"",VLOOKUP(FE9,スケジュール設定!$A$4:$C$375,3,FALSE))</f>
        <v/>
      </c>
      <c r="FG9" s="106" t="str">
        <f>IF(FE9="","",IF(MONTH(FE9+1)=EY4,FE9+1,""))</f>
        <v/>
      </c>
      <c r="FH9" s="111" t="str">
        <f>IF(VLOOKUP(FG9,スケジュール設定!$A$4:$C$375,3,FALSE)=0,"",VLOOKUP(FG9,スケジュール設定!$A$4:$C$375,3,FALSE))</f>
        <v/>
      </c>
      <c r="FI9" s="106" t="str">
        <f>IF(FG9="","",IF(MONTH(FG9+1)=EY4,FG9+1,""))</f>
        <v/>
      </c>
      <c r="FJ9" s="111" t="str">
        <f>IF(VLOOKUP(FI9,スケジュール設定!$A$4:$C$375,3,FALSE)=0,"",VLOOKUP(FI9,スケジュール設定!$A$4:$C$375,3,FALSE))</f>
        <v/>
      </c>
      <c r="FK9" s="108" t="str">
        <f>IF(FI9="","",IF(MONTH(FI9+1)=EY4,FI9+1,""))</f>
        <v/>
      </c>
      <c r="FL9" s="111" t="str">
        <f>IF(VLOOKUP(FK9,スケジュール設定!$A$4:$C$375,3,FALSE)=0,"",VLOOKUP(FK9,スケジュール設定!$A$4:$C$375,3,FALSE))</f>
        <v/>
      </c>
    </row>
    <row r="10" spans="1:168" s="113" customFormat="1" ht="175.8" customHeight="1">
      <c r="A10" s="110" t="str">
        <f>IF(M9="","",IF(MONTH(M9+1)=A4,M9+1,""))</f>
        <v/>
      </c>
      <c r="B10" s="111" t="str">
        <f>IF(VLOOKUP(A10,スケジュール設定!$A$4:$C$375,3,FALSE)=0,"",VLOOKUP(A10,スケジュール設定!$A$4:$C$375,3,FALSE))</f>
        <v/>
      </c>
      <c r="C10" s="110" t="str">
        <f>IF(A10="","",IF(MONTH(A10+1)=A4,A10+1,""))</f>
        <v/>
      </c>
      <c r="D10" s="111" t="str">
        <f>IF(VLOOKUP(C10,スケジュール設定!$A$4:$C$375,3,FALSE)=0,"",VLOOKUP(C10,スケジュール設定!$A$4:$C$375,3,FALSE))</f>
        <v/>
      </c>
      <c r="E10" s="110" t="str">
        <f>IF(C10="","",IF(MONTH(C10+1)=A4,C10+1,""))</f>
        <v/>
      </c>
      <c r="F10" s="111" t="str">
        <f>IF(VLOOKUP(E10,スケジュール設定!$A$4:$C$375,3,FALSE)=0,"",VLOOKUP(E10,スケジュール設定!$A$4:$C$375,3,FALSE))</f>
        <v/>
      </c>
      <c r="G10" s="110" t="str">
        <f>IF(E10="","",IF(MONTH(E10+1)=A4,E10+1,""))</f>
        <v/>
      </c>
      <c r="H10" s="111" t="str">
        <f>IF(VLOOKUP(G10,スケジュール設定!$A$4:$C$375,3,FALSE)=0,"",VLOOKUP(G10,スケジュール設定!$A$4:$C$375,3,FALSE))</f>
        <v/>
      </c>
      <c r="I10" s="110" t="str">
        <f>IF(G10="","",IF(MONTH(G10+1)=A4,G10+1,""))</f>
        <v/>
      </c>
      <c r="J10" s="111" t="str">
        <f>IF(VLOOKUP(I10,スケジュール設定!$A$4:$C$375,3,FALSE)=0,"",VLOOKUP(I10,スケジュール設定!$A$4:$C$375,3,FALSE))</f>
        <v/>
      </c>
      <c r="K10" s="110" t="str">
        <f>IF(I10="","",IF(MONTH(I10+1)=A4,I10+1,""))</f>
        <v/>
      </c>
      <c r="L10" s="111" t="str">
        <f>IF(VLOOKUP(K10,スケジュール設定!$A$4:$C$375,3,FALSE)=0,"",VLOOKUP(K10,スケジュール設定!$A$4:$C$375,3,FALSE))</f>
        <v/>
      </c>
      <c r="M10" s="112" t="str">
        <f>IF(K10="","",IF(MONTH(K10+1)=A4,K10+1,""))</f>
        <v/>
      </c>
      <c r="N10" s="111" t="str">
        <f>IF(VLOOKUP(M10,スケジュール設定!$A$4:$C$375,3,FALSE)=0,"",VLOOKUP(M10,スケジュール設定!$A$4:$C$375,3,FALSE))</f>
        <v/>
      </c>
      <c r="O10" s="110" t="str">
        <f>IF(AA9="","",IF(MONTH(AA9+1)=O4,AA9+1,""))</f>
        <v/>
      </c>
      <c r="P10" s="111" t="str">
        <f>IF(VLOOKUP(O10,スケジュール設定!$A$4:$C$375,3,FALSE)=0,"",VLOOKUP(O10,スケジュール設定!$A$4:$C$375,3,FALSE))</f>
        <v/>
      </c>
      <c r="Q10" s="110" t="str">
        <f>IF(O10="","",IF(MONTH(O10+1)=O4,O10+1,""))</f>
        <v/>
      </c>
      <c r="R10" s="111" t="str">
        <f>IF(VLOOKUP(Q10,スケジュール設定!$A$4:$C$375,3,FALSE)=0,"",VLOOKUP(Q10,スケジュール設定!$A$4:$C$375,3,FALSE))</f>
        <v/>
      </c>
      <c r="S10" s="110" t="str">
        <f>IF(Q10="","",IF(MONTH(Q10+1)=O4,Q10+1,""))</f>
        <v/>
      </c>
      <c r="T10" s="111" t="str">
        <f>IF(VLOOKUP(S10,スケジュール設定!$A$4:$C$375,3,FALSE)=0,"",VLOOKUP(S10,スケジュール設定!$A$4:$C$375,3,FALSE))</f>
        <v/>
      </c>
      <c r="U10" s="110" t="str">
        <f>IF(S10="","",IF(MONTH(S10+1)=O4,S10+1,""))</f>
        <v/>
      </c>
      <c r="V10" s="111" t="str">
        <f>IF(VLOOKUP(U10,スケジュール設定!$A$4:$C$375,3,FALSE)=0,"",VLOOKUP(U10,スケジュール設定!$A$4:$C$375,3,FALSE))</f>
        <v/>
      </c>
      <c r="W10" s="110" t="str">
        <f>IF(U10="","",IF(MONTH(U10+1)=O4,U10+1,""))</f>
        <v/>
      </c>
      <c r="X10" s="111" t="str">
        <f>IF(VLOOKUP(W10,スケジュール設定!$A$4:$C$375,3,FALSE)=0,"",VLOOKUP(W10,スケジュール設定!$A$4:$C$375,3,FALSE))</f>
        <v/>
      </c>
      <c r="Y10" s="110" t="str">
        <f>IF(W10="","",IF(MONTH(W10+1)=O4,W10+1,""))</f>
        <v/>
      </c>
      <c r="Z10" s="111" t="str">
        <f>IF(VLOOKUP(Y10,スケジュール設定!$A$4:$C$375,3,FALSE)=0,"",VLOOKUP(Y10,スケジュール設定!$A$4:$C$375,3,FALSE))</f>
        <v/>
      </c>
      <c r="AA10" s="112" t="str">
        <f>IF(Y10="","",IF(MONTH(Y10+1)=O4,Y10+1,""))</f>
        <v/>
      </c>
      <c r="AB10" s="111" t="str">
        <f>IF(VLOOKUP(AA10,スケジュール設定!$A$4:$C$375,3,FALSE)=0,"",VLOOKUP(AA10,スケジュール設定!$A$4:$C$375,3,FALSE))</f>
        <v/>
      </c>
      <c r="AC10" s="110">
        <f>IF(AO9="","",IF(MONTH(AO9+1)=AC4,AO9+1,""))</f>
        <v>43555</v>
      </c>
      <c r="AD10" s="111" t="str">
        <f>IF(VLOOKUP(AC10,スケジュール設定!$A$4:$C$375,3,FALSE)=0,"",VLOOKUP(AC10,スケジュール設定!$A$4:$C$375,3,FALSE))</f>
        <v/>
      </c>
      <c r="AE10" s="110" t="str">
        <f>IF(AC10="","",IF(MONTH(AC10+1)=AC4,AC10+1,""))</f>
        <v/>
      </c>
      <c r="AF10" s="111" t="str">
        <f>IF(VLOOKUP(AE10,スケジュール設定!$A$4:$C$375,3,FALSE)=0,"",VLOOKUP(AE10,スケジュール設定!$A$4:$C$375,3,FALSE))</f>
        <v/>
      </c>
      <c r="AG10" s="110" t="str">
        <f>IF(AE10="","",IF(MONTH(AE10+1)=AC4,AE10+1,""))</f>
        <v/>
      </c>
      <c r="AH10" s="111" t="str">
        <f>IF(VLOOKUP(AG10,スケジュール設定!$A$4:$C$375,3,FALSE)=0,"",VLOOKUP(AG10,スケジュール設定!$A$4:$C$375,3,FALSE))</f>
        <v/>
      </c>
      <c r="AI10" s="110" t="str">
        <f>IF(AG10="","",IF(MONTH(AG10+1)=AC4,AG10+1,""))</f>
        <v/>
      </c>
      <c r="AJ10" s="111" t="str">
        <f>IF(VLOOKUP(AI10,スケジュール設定!$A$4:$C$375,3,FALSE)=0,"",VLOOKUP(AI10,スケジュール設定!$A$4:$C$375,3,FALSE))</f>
        <v/>
      </c>
      <c r="AK10" s="110" t="str">
        <f>IF(AI10="","",IF(MONTH(AI10+1)=AC4,AI10+1,""))</f>
        <v/>
      </c>
      <c r="AL10" s="111" t="str">
        <f>IF(VLOOKUP(AK10,スケジュール設定!$A$4:$C$375,3,FALSE)=0,"",VLOOKUP(AK10,スケジュール設定!$A$4:$C$375,3,FALSE))</f>
        <v/>
      </c>
      <c r="AM10" s="110" t="str">
        <f>IF(AK10="","",IF(MONTH(AK10+1)=AC4,AK10+1,""))</f>
        <v/>
      </c>
      <c r="AN10" s="111" t="str">
        <f>IF(VLOOKUP(AM10,スケジュール設定!$A$4:$C$375,3,FALSE)=0,"",VLOOKUP(AM10,スケジュール設定!$A$4:$C$375,3,FALSE))</f>
        <v/>
      </c>
      <c r="AO10" s="112" t="str">
        <f>IF(AM10="","",IF(MONTH(AM10+1)=AC4,AM10+1,""))</f>
        <v/>
      </c>
      <c r="AP10" s="111" t="str">
        <f>IF(VLOOKUP(AO10,スケジュール設定!$A$4:$C$375,3,FALSE)=0,"",VLOOKUP(AO10,スケジュール設定!$A$4:$C$375,3,FALSE))</f>
        <v/>
      </c>
      <c r="AQ10" s="110" t="str">
        <f>IF(BC9="","",IF(MONTH(BC9+1)=AQ4,BC9+1,""))</f>
        <v/>
      </c>
      <c r="AR10" s="111" t="str">
        <f>IF(VLOOKUP(AQ10,スケジュール設定!$A$4:$C$375,3,FALSE)=0,"",VLOOKUP(AQ10,スケジュール設定!$A$4:$C$375,3,FALSE))</f>
        <v/>
      </c>
      <c r="AS10" s="110" t="str">
        <f>IF(AQ10="","",IF(MONTH(AQ10+1)=AQ4,AQ10+1,""))</f>
        <v/>
      </c>
      <c r="AT10" s="111" t="str">
        <f>IF(VLOOKUP(AS10,スケジュール設定!$A$4:$C$375,3,FALSE)=0,"",VLOOKUP(AS10,スケジュール設定!$A$4:$C$375,3,FALSE))</f>
        <v/>
      </c>
      <c r="AU10" s="110" t="str">
        <f>IF(AS10="","",IF(MONTH(AS10+1)=AQ4,AS10+1,""))</f>
        <v/>
      </c>
      <c r="AV10" s="111" t="str">
        <f>IF(VLOOKUP(AU10,スケジュール設定!$A$4:$C$375,3,FALSE)=0,"",VLOOKUP(AU10,スケジュール設定!$A$4:$C$375,3,FALSE))</f>
        <v/>
      </c>
      <c r="AW10" s="110" t="str">
        <f>IF(AU10="","",IF(MONTH(AU10+1)=AQ4,AU10+1,""))</f>
        <v/>
      </c>
      <c r="AX10" s="111" t="str">
        <f>IF(VLOOKUP(AW10,スケジュール設定!$A$4:$C$375,3,FALSE)=0,"",VLOOKUP(AW10,スケジュール設定!$A$4:$C$375,3,FALSE))</f>
        <v/>
      </c>
      <c r="AY10" s="110" t="str">
        <f>IF(AW10="","",IF(MONTH(AW10+1)=AQ4,AW10+1,""))</f>
        <v/>
      </c>
      <c r="AZ10" s="111" t="str">
        <f>IF(VLOOKUP(AY10,スケジュール設定!$A$4:$C$375,3,FALSE)=0,"",VLOOKUP(AY10,スケジュール設定!$A$4:$C$375,3,FALSE))</f>
        <v/>
      </c>
      <c r="BA10" s="110" t="str">
        <f>IF(AY10="","",IF(MONTH(AY10+1)=AQ4,AY10+1,""))</f>
        <v/>
      </c>
      <c r="BB10" s="111" t="str">
        <f>IF(VLOOKUP(BA10,スケジュール設定!$A$4:$C$375,3,FALSE)=0,"",VLOOKUP(BA10,スケジュール設定!$A$4:$C$375,3,FALSE))</f>
        <v/>
      </c>
      <c r="BC10" s="112" t="str">
        <f>IF(BA10="","",IF(MONTH(BA10+1)=AQ4,BA10+1,""))</f>
        <v/>
      </c>
      <c r="BD10" s="111" t="str">
        <f>IF(VLOOKUP(BC10,スケジュール設定!$A$4:$C$375,3,FALSE)=0,"",VLOOKUP(BC10,スケジュール設定!$A$4:$C$375,3,FALSE))</f>
        <v/>
      </c>
      <c r="BE10" s="110" t="str">
        <f>IF(BQ9="","",IF(MONTH(BQ9+1)=BE4,BQ9+1,""))</f>
        <v/>
      </c>
      <c r="BF10" s="111" t="str">
        <f>IF(VLOOKUP(BE10,スケジュール設定!$A$4:$C$375,3,FALSE)=0,"",VLOOKUP(BE10,スケジュール設定!$A$4:$C$375,3,FALSE))</f>
        <v/>
      </c>
      <c r="BG10" s="110" t="str">
        <f>IF(BE10="","",IF(MONTH(BE10+1)=BE4,BE10+1,""))</f>
        <v/>
      </c>
      <c r="BH10" s="111" t="str">
        <f>IF(VLOOKUP(BG10,スケジュール設定!$A$4:$C$375,3,FALSE)=0,"",VLOOKUP(BG10,スケジュール設定!$A$4:$C$375,3,FALSE))</f>
        <v/>
      </c>
      <c r="BI10" s="110" t="str">
        <f>IF(BG10="","",IF(MONTH(BG10+1)=BE4,BG10+1,""))</f>
        <v/>
      </c>
      <c r="BJ10" s="111" t="str">
        <f>IF(VLOOKUP(BI10,スケジュール設定!$A$4:$C$375,3,FALSE)=0,"",VLOOKUP(BI10,スケジュール設定!$A$4:$C$375,3,FALSE))</f>
        <v/>
      </c>
      <c r="BK10" s="110" t="str">
        <f>IF(BI10="","",IF(MONTH(BI10+1)=BE4,BI10+1,""))</f>
        <v/>
      </c>
      <c r="BL10" s="111" t="str">
        <f>IF(VLOOKUP(BK10,スケジュール設定!$A$4:$C$375,3,FALSE)=0,"",VLOOKUP(BK10,スケジュール設定!$A$4:$C$375,3,FALSE))</f>
        <v/>
      </c>
      <c r="BM10" s="110" t="str">
        <f>IF(BK10="","",IF(MONTH(BK10+1)=BE4,BK10+1,""))</f>
        <v/>
      </c>
      <c r="BN10" s="111" t="str">
        <f>IF(VLOOKUP(BM10,スケジュール設定!$A$4:$C$375,3,FALSE)=0,"",VLOOKUP(BM10,スケジュール設定!$A$4:$C$375,3,FALSE))</f>
        <v/>
      </c>
      <c r="BO10" s="110" t="str">
        <f>IF(BM10="","",IF(MONTH(BM10+1)=BE4,BM10+1,""))</f>
        <v/>
      </c>
      <c r="BP10" s="111" t="str">
        <f>IF(VLOOKUP(BO10,スケジュール設定!$A$4:$C$375,3,FALSE)=0,"",VLOOKUP(BO10,スケジュール設定!$A$4:$C$375,3,FALSE))</f>
        <v/>
      </c>
      <c r="BQ10" s="112" t="str">
        <f>IF(BO10="","",IF(MONTH(BO10+1)=BE4,BO10+1,""))</f>
        <v/>
      </c>
      <c r="BR10" s="111" t="str">
        <f>IF(VLOOKUP(BQ10,スケジュール設定!$A$4:$C$375,3,FALSE)=0,"",VLOOKUP(BQ10,スケジュール設定!$A$4:$C$375,3,FALSE))</f>
        <v/>
      </c>
      <c r="BS10" s="110">
        <f>IF(CE9="","",IF(MONTH(CE9+1)=BS4,CE9+1,""))</f>
        <v>43646</v>
      </c>
      <c r="BT10" s="111" t="str">
        <f>IF(VLOOKUP(BS10,スケジュール設定!$A$4:$C$375,3,FALSE)=0,"",VLOOKUP(BS10,スケジュール設定!$A$4:$C$375,3,FALSE))</f>
        <v/>
      </c>
      <c r="BU10" s="110" t="str">
        <f>IF(BS10="","",IF(MONTH(BS10+1)=BS4,BS10+1,""))</f>
        <v/>
      </c>
      <c r="BV10" s="111" t="str">
        <f>IF(VLOOKUP(BU10,スケジュール設定!$A$4:$C$375,3,FALSE)=0,"",VLOOKUP(BU10,スケジュール設定!$A$4:$C$375,3,FALSE))</f>
        <v/>
      </c>
      <c r="BW10" s="110" t="str">
        <f>IF(BU10="","",IF(MONTH(BU10+1)=BS4,BU10+1,""))</f>
        <v/>
      </c>
      <c r="BX10" s="111" t="str">
        <f>IF(VLOOKUP(BW10,スケジュール設定!$A$4:$C$375,3,FALSE)=0,"",VLOOKUP(BW10,スケジュール設定!$A$4:$C$375,3,FALSE))</f>
        <v/>
      </c>
      <c r="BY10" s="110" t="str">
        <f>IF(BW10="","",IF(MONTH(BW10+1)=BS4,BW10+1,""))</f>
        <v/>
      </c>
      <c r="BZ10" s="111" t="str">
        <f>IF(VLOOKUP(BY10,スケジュール設定!$A$4:$C$375,3,FALSE)=0,"",VLOOKUP(BY10,スケジュール設定!$A$4:$C$375,3,FALSE))</f>
        <v/>
      </c>
      <c r="CA10" s="110" t="str">
        <f>IF(BY10="","",IF(MONTH(BY10+1)=BS4,BY10+1,""))</f>
        <v/>
      </c>
      <c r="CB10" s="111" t="str">
        <f>IF(VLOOKUP(CA10,スケジュール設定!$A$4:$C$375,3,FALSE)=0,"",VLOOKUP(CA10,スケジュール設定!$A$4:$C$375,3,FALSE))</f>
        <v/>
      </c>
      <c r="CC10" s="110" t="str">
        <f>IF(CA10="","",IF(MONTH(CA10+1)=BS4,CA10+1,""))</f>
        <v/>
      </c>
      <c r="CD10" s="111" t="str">
        <f>IF(VLOOKUP(CC10,スケジュール設定!$A$4:$C$375,3,FALSE)=0,"",VLOOKUP(CC10,スケジュール設定!$A$4:$C$375,3,FALSE))</f>
        <v/>
      </c>
      <c r="CE10" s="112" t="str">
        <f>IF(CC10="","",IF(MONTH(CC10+1)=BS4,CC10+1,""))</f>
        <v/>
      </c>
      <c r="CF10" s="111" t="str">
        <f>IF(VLOOKUP(CE10,スケジュール設定!$A$4:$C$375,3,FALSE)=0,"",VLOOKUP(CE10,スケジュール設定!$A$4:$C$375,3,FALSE))</f>
        <v/>
      </c>
      <c r="CG10" s="110" t="str">
        <f>IF(CS9="","",IF(MONTH(CS9+1)=CG4,CS9+1,""))</f>
        <v/>
      </c>
      <c r="CH10" s="111" t="str">
        <f>IF(VLOOKUP(CG10,スケジュール設定!$A$4:$C$375,3,FALSE)=0,"",VLOOKUP(CG10,スケジュール設定!$A$4:$C$375,3,FALSE))</f>
        <v/>
      </c>
      <c r="CI10" s="110" t="str">
        <f>IF(CG10="","",IF(MONTH(CG10+1)=CG4,CG10+1,""))</f>
        <v/>
      </c>
      <c r="CJ10" s="111" t="str">
        <f>IF(VLOOKUP(CI10,スケジュール設定!$A$4:$C$375,3,FALSE)=0,"",VLOOKUP(CI10,スケジュール設定!$A$4:$C$375,3,FALSE))</f>
        <v/>
      </c>
      <c r="CK10" s="110" t="str">
        <f>IF(CI10="","",IF(MONTH(CI10+1)=CG4,CI10+1,""))</f>
        <v/>
      </c>
      <c r="CL10" s="111" t="str">
        <f>IF(VLOOKUP(CK10,スケジュール設定!$A$4:$C$375,3,FALSE)=0,"",VLOOKUP(CK10,スケジュール設定!$A$4:$C$375,3,FALSE))</f>
        <v/>
      </c>
      <c r="CM10" s="110" t="str">
        <f>IF(CK10="","",IF(MONTH(CK10+1)=CG4,CK10+1,""))</f>
        <v/>
      </c>
      <c r="CN10" s="111" t="str">
        <f>IF(VLOOKUP(CM10,スケジュール設定!$A$4:$C$375,3,FALSE)=0,"",VLOOKUP(CM10,スケジュール設定!$A$4:$C$375,3,FALSE))</f>
        <v/>
      </c>
      <c r="CO10" s="110" t="str">
        <f>IF(CM10="","",IF(MONTH(CM10+1)=CG4,CM10+1,""))</f>
        <v/>
      </c>
      <c r="CP10" s="111" t="str">
        <f>IF(VLOOKUP(CO10,スケジュール設定!$A$4:$C$375,3,FALSE)=0,"",VLOOKUP(CO10,スケジュール設定!$A$4:$C$375,3,FALSE))</f>
        <v/>
      </c>
      <c r="CQ10" s="110" t="str">
        <f>IF(CO10="","",IF(MONTH(CO10+1)=CG4,CO10+1,""))</f>
        <v/>
      </c>
      <c r="CR10" s="111" t="str">
        <f>IF(VLOOKUP(CQ10,スケジュール設定!$A$4:$C$375,3,FALSE)=0,"",VLOOKUP(CQ10,スケジュール設定!$A$4:$C$375,3,FALSE))</f>
        <v/>
      </c>
      <c r="CS10" s="112" t="str">
        <f>IF(CQ10="","",IF(MONTH(CQ10+1)=CG4,CQ10+1,""))</f>
        <v/>
      </c>
      <c r="CT10" s="111" t="str">
        <f>IF(VLOOKUP(CS10,スケジュール設定!$A$4:$C$375,3,FALSE)=0,"",VLOOKUP(CS10,スケジュール設定!$A$4:$C$375,3,FALSE))</f>
        <v/>
      </c>
      <c r="CU10" s="110" t="str">
        <f>IF(DG9="","",IF(MONTH(DG9+1)=CU4,DG9+1,""))</f>
        <v/>
      </c>
      <c r="CV10" s="111" t="str">
        <f>IF(VLOOKUP(CU10,スケジュール設定!$A$4:$C$375,3,FALSE)=0,"",VLOOKUP(CU10,スケジュール設定!$A$4:$C$375,3,FALSE))</f>
        <v/>
      </c>
      <c r="CW10" s="110" t="str">
        <f>IF(CU10="","",IF(MONTH(CU10+1)=CU4,CU10+1,""))</f>
        <v/>
      </c>
      <c r="CX10" s="111" t="str">
        <f>IF(VLOOKUP(CW10,スケジュール設定!$A$4:$C$375,3,FALSE)=0,"",VLOOKUP(CW10,スケジュール設定!$A$4:$C$375,3,FALSE))</f>
        <v/>
      </c>
      <c r="CY10" s="110" t="str">
        <f>IF(CW10="","",IF(MONTH(CW10+1)=CU4,CW10+1,""))</f>
        <v/>
      </c>
      <c r="CZ10" s="111" t="str">
        <f>IF(VLOOKUP(CY10,スケジュール設定!$A$4:$C$375,3,FALSE)=0,"",VLOOKUP(CY10,スケジュール設定!$A$4:$C$375,3,FALSE))</f>
        <v/>
      </c>
      <c r="DA10" s="110" t="str">
        <f>IF(CY10="","",IF(MONTH(CY10+1)=CU4,CY10+1,""))</f>
        <v/>
      </c>
      <c r="DB10" s="111" t="str">
        <f>IF(VLOOKUP(DA10,スケジュール設定!$A$4:$C$375,3,FALSE)=0,"",VLOOKUP(DA10,スケジュール設定!$A$4:$C$375,3,FALSE))</f>
        <v/>
      </c>
      <c r="DC10" s="110" t="str">
        <f>IF(DA10="","",IF(MONTH(DA10+1)=CU4,DA10+1,""))</f>
        <v/>
      </c>
      <c r="DD10" s="111" t="str">
        <f>IF(VLOOKUP(DC10,スケジュール設定!$A$4:$C$375,3,FALSE)=0,"",VLOOKUP(DC10,スケジュール設定!$A$4:$C$375,3,FALSE))</f>
        <v/>
      </c>
      <c r="DE10" s="110" t="str">
        <f>IF(DC10="","",IF(MONTH(DC10+1)=CU4,DC10+1,""))</f>
        <v/>
      </c>
      <c r="DF10" s="111" t="str">
        <f>IF(VLOOKUP(DE10,スケジュール設定!$A$4:$C$375,3,FALSE)=0,"",VLOOKUP(DE10,スケジュール設定!$A$4:$C$375,3,FALSE))</f>
        <v/>
      </c>
      <c r="DG10" s="112" t="str">
        <f>IF(DE10="","",IF(MONTH(DE10+1)=CU4,DE10+1,""))</f>
        <v/>
      </c>
      <c r="DH10" s="111" t="str">
        <f>IF(VLOOKUP(DG10,スケジュール設定!$A$4:$C$375,3,FALSE)=0,"",VLOOKUP(DG10,スケジュール設定!$A$4:$C$375,3,FALSE))</f>
        <v/>
      </c>
      <c r="DI10" s="110" t="str">
        <f>IF(DU9="","",IF(MONTH(DU9+1)=DI4,DU9+1,""))</f>
        <v/>
      </c>
      <c r="DJ10" s="111" t="str">
        <f>IF(VLOOKUP(DI10,スケジュール設定!$A$4:$C$375,3,FALSE)=0,"",VLOOKUP(DI10,スケジュール設定!$A$4:$C$375,3,FALSE))</f>
        <v/>
      </c>
      <c r="DK10" s="110" t="str">
        <f>IF(DI10="","",IF(MONTH(DI10+1)=DI4,DI10+1,""))</f>
        <v/>
      </c>
      <c r="DL10" s="111" t="str">
        <f>IF(VLOOKUP(DK10,スケジュール設定!$A$4:$C$375,3,FALSE)=0,"",VLOOKUP(DK10,スケジュール設定!$A$4:$C$375,3,FALSE))</f>
        <v/>
      </c>
      <c r="DM10" s="110" t="str">
        <f>IF(DK10="","",IF(MONTH(DK10+1)=DI4,DK10+1,""))</f>
        <v/>
      </c>
      <c r="DN10" s="111" t="str">
        <f>IF(VLOOKUP(DM10,スケジュール設定!$A$4:$C$375,3,FALSE)=0,"",VLOOKUP(DM10,スケジュール設定!$A$4:$C$375,3,FALSE))</f>
        <v/>
      </c>
      <c r="DO10" s="110" t="str">
        <f>IF(DM10="","",IF(MONTH(DM10+1)=DI4,DM10+1,""))</f>
        <v/>
      </c>
      <c r="DP10" s="111" t="str">
        <f>IF(VLOOKUP(DO10,スケジュール設定!$A$4:$C$375,3,FALSE)=0,"",VLOOKUP(DO10,スケジュール設定!$A$4:$C$375,3,FALSE))</f>
        <v/>
      </c>
      <c r="DQ10" s="110" t="str">
        <f>IF(DO10="","",IF(MONTH(DO10+1)=DI4,DO10+1,""))</f>
        <v/>
      </c>
      <c r="DR10" s="111" t="str">
        <f>IF(VLOOKUP(DQ10,スケジュール設定!$A$4:$C$375,3,FALSE)=0,"",VLOOKUP(DQ10,スケジュール設定!$A$4:$C$375,3,FALSE))</f>
        <v/>
      </c>
      <c r="DS10" s="110" t="str">
        <f>IF(DQ10="","",IF(MONTH(DQ10+1)=DI4,DQ10+1,""))</f>
        <v/>
      </c>
      <c r="DT10" s="111" t="str">
        <f>IF(VLOOKUP(DS10,スケジュール設定!$A$4:$C$375,3,FALSE)=0,"",VLOOKUP(DS10,スケジュール設定!$A$4:$C$375,3,FALSE))</f>
        <v/>
      </c>
      <c r="DU10" s="112" t="str">
        <f>IF(DS10="","",IF(MONTH(DS10+1)=DI4,DS10+1,""))</f>
        <v/>
      </c>
      <c r="DV10" s="111" t="str">
        <f>IF(VLOOKUP(DU10,スケジュール設定!$A$4:$C$375,3,FALSE)=0,"",VLOOKUP(DU10,スケジュール設定!$A$4:$C$375,3,FALSE))</f>
        <v/>
      </c>
      <c r="DW10" s="110" t="str">
        <f>IF(EI9="","",IF(MONTH(EI9+1)=DW4,EI9+1,""))</f>
        <v/>
      </c>
      <c r="DX10" s="111" t="str">
        <f>IF(VLOOKUP(DW10,スケジュール設定!$A$4:$C$375,3,FALSE)=0,"",VLOOKUP(DW10,スケジュール設定!$A$4:$C$375,3,FALSE))</f>
        <v/>
      </c>
      <c r="DY10" s="110" t="str">
        <f>IF(DW10="","",IF(MONTH(DW10+1)=DW4,DW10+1,""))</f>
        <v/>
      </c>
      <c r="DZ10" s="111" t="str">
        <f>IF(VLOOKUP(DY10,スケジュール設定!$A$4:$C$375,3,FALSE)=0,"",VLOOKUP(DY10,スケジュール設定!$A$4:$C$375,3,FALSE))</f>
        <v/>
      </c>
      <c r="EA10" s="110" t="str">
        <f>IF(DY10="","",IF(MONTH(DY10+1)=DW4,DY10+1,""))</f>
        <v/>
      </c>
      <c r="EB10" s="111" t="str">
        <f>IF(VLOOKUP(EA10,スケジュール設定!$A$4:$C$375,3,FALSE)=0,"",VLOOKUP(EA10,スケジュール設定!$A$4:$C$375,3,FALSE))</f>
        <v/>
      </c>
      <c r="EC10" s="110" t="str">
        <f>IF(EA10="","",IF(MONTH(EA10+1)=DW4,EA10+1,""))</f>
        <v/>
      </c>
      <c r="ED10" s="111" t="str">
        <f>IF(VLOOKUP(EC10,スケジュール設定!$A$4:$C$375,3,FALSE)=0,"",VLOOKUP(EC10,スケジュール設定!$A$4:$C$375,3,FALSE))</f>
        <v/>
      </c>
      <c r="EE10" s="110" t="str">
        <f>IF(EC10="","",IF(MONTH(EC10+1)=DW4,EC10+1,""))</f>
        <v/>
      </c>
      <c r="EF10" s="111" t="str">
        <f>IF(VLOOKUP(EE10,スケジュール設定!$A$4:$C$375,3,FALSE)=0,"",VLOOKUP(EE10,スケジュール設定!$A$4:$C$375,3,FALSE))</f>
        <v/>
      </c>
      <c r="EG10" s="110" t="str">
        <f>IF(EE10="","",IF(MONTH(EE10+1)=DW4,EE10+1,""))</f>
        <v/>
      </c>
      <c r="EH10" s="111" t="str">
        <f>IF(VLOOKUP(EG10,スケジュール設定!$A$4:$C$375,3,FALSE)=0,"",VLOOKUP(EG10,スケジュール設定!$A$4:$C$375,3,FALSE))</f>
        <v/>
      </c>
      <c r="EI10" s="112" t="str">
        <f>IF(EG10="","",IF(MONTH(EG10+1)=DW4,EG10+1,""))</f>
        <v/>
      </c>
      <c r="EJ10" s="111" t="str">
        <f>IF(VLOOKUP(EI10,スケジュール設定!$A$4:$C$375,3,FALSE)=0,"",VLOOKUP(EI10,スケジュール設定!$A$4:$C$375,3,FALSE))</f>
        <v/>
      </c>
      <c r="EK10" s="110" t="str">
        <f>IF(EW9="","",IF(MONTH(EW9+1)=EK4,EW9+1,""))</f>
        <v/>
      </c>
      <c r="EL10" s="111" t="str">
        <f>IF(VLOOKUP(EK10,スケジュール設定!$A$4:$C$375,3,FALSE)=0,"",VLOOKUP(EK10,スケジュール設定!$A$4:$C$375,3,FALSE))</f>
        <v/>
      </c>
      <c r="EM10" s="110" t="str">
        <f>IF(EK10="","",IF(MONTH(EK10+1)=EK4,EK10+1,""))</f>
        <v/>
      </c>
      <c r="EN10" s="111" t="str">
        <f>IF(VLOOKUP(EM10,スケジュール設定!$A$4:$C$375,3,FALSE)=0,"",VLOOKUP(EM10,スケジュール設定!$A$4:$C$375,3,FALSE))</f>
        <v/>
      </c>
      <c r="EO10" s="110" t="str">
        <f>IF(EM10="","",IF(MONTH(EM10+1)=EK4,EM10+1,""))</f>
        <v/>
      </c>
      <c r="EP10" s="111" t="str">
        <f>IF(VLOOKUP(EO10,スケジュール設定!$A$4:$C$375,3,FALSE)=0,"",VLOOKUP(EO10,スケジュール設定!$A$4:$C$375,3,FALSE))</f>
        <v/>
      </c>
      <c r="EQ10" s="110" t="str">
        <f>IF(EO10="","",IF(MONTH(EO10+1)=EK4,EO10+1,""))</f>
        <v/>
      </c>
      <c r="ER10" s="111" t="str">
        <f>IF(VLOOKUP(EQ10,スケジュール設定!$A$4:$C$375,3,FALSE)=0,"",VLOOKUP(EQ10,スケジュール設定!$A$4:$C$375,3,FALSE))</f>
        <v/>
      </c>
      <c r="ES10" s="110" t="str">
        <f>IF(EQ10="","",IF(MONTH(EQ10+1)=EK4,EQ10+1,""))</f>
        <v/>
      </c>
      <c r="ET10" s="111" t="str">
        <f>IF(VLOOKUP(ES10,スケジュール設定!$A$4:$C$375,3,FALSE)=0,"",VLOOKUP(ES10,スケジュール設定!$A$4:$C$375,3,FALSE))</f>
        <v/>
      </c>
      <c r="EU10" s="110" t="str">
        <f>IF(ES10="","",IF(MONTH(ES10+1)=EK4,ES10+1,""))</f>
        <v/>
      </c>
      <c r="EV10" s="111" t="str">
        <f>IF(VLOOKUP(EU10,スケジュール設定!$A$4:$C$375,3,FALSE)=0,"",VLOOKUP(EU10,スケジュール設定!$A$4:$C$375,3,FALSE))</f>
        <v/>
      </c>
      <c r="EW10" s="112" t="str">
        <f>IF(EU10="","",IF(MONTH(EU10+1)=EK4,EU10+1,""))</f>
        <v/>
      </c>
      <c r="EX10" s="111" t="str">
        <f>IF(VLOOKUP(EW10,スケジュール設定!$A$4:$C$375,3,FALSE)=0,"",VLOOKUP(EW10,スケジュール設定!$A$4:$C$375,3,FALSE))</f>
        <v/>
      </c>
      <c r="EY10" s="110" t="str">
        <f>IF(FK9="","",IF(MONTH(FK9+1)=EY4,FK9+1,""))</f>
        <v/>
      </c>
      <c r="EZ10" s="111" t="str">
        <f>IF(VLOOKUP(EY10,スケジュール設定!$A$4:$C$375,3,FALSE)=0,"",VLOOKUP(EY10,スケジュール設定!$A$4:$C$375,3,FALSE))</f>
        <v/>
      </c>
      <c r="FA10" s="110" t="str">
        <f>IF(EY10="","",IF(MONTH(EY10+1)=EY4,EY10+1,""))</f>
        <v/>
      </c>
      <c r="FB10" s="111" t="str">
        <f>IF(VLOOKUP(FA10,スケジュール設定!$A$4:$C$375,3,FALSE)=0,"",VLOOKUP(FA10,スケジュール設定!$A$4:$C$375,3,FALSE))</f>
        <v/>
      </c>
      <c r="FC10" s="110" t="str">
        <f>IF(FA10="","",IF(MONTH(FA10+1)=EY4,FA10+1,""))</f>
        <v/>
      </c>
      <c r="FD10" s="111" t="str">
        <f>IF(VLOOKUP(FC10,スケジュール設定!$A$4:$C$375,3,FALSE)=0,"",VLOOKUP(FC10,スケジュール設定!$A$4:$C$375,3,FALSE))</f>
        <v/>
      </c>
      <c r="FE10" s="110" t="str">
        <f>IF(FC10="","",IF(MONTH(FC10+1)=EY4,FC10+1,""))</f>
        <v/>
      </c>
      <c r="FF10" s="111" t="str">
        <f>IF(VLOOKUP(FE10,スケジュール設定!$A$4:$C$375,3,FALSE)=0,"",VLOOKUP(FE10,スケジュール設定!$A$4:$C$375,3,FALSE))</f>
        <v/>
      </c>
      <c r="FG10" s="110" t="str">
        <f>IF(FE10="","",IF(MONTH(FE10+1)=EY4,FE10+1,""))</f>
        <v/>
      </c>
      <c r="FH10" s="111" t="str">
        <f>IF(VLOOKUP(FG10,スケジュール設定!$A$4:$C$375,3,FALSE)=0,"",VLOOKUP(FG10,スケジュール設定!$A$4:$C$375,3,FALSE))</f>
        <v/>
      </c>
      <c r="FI10" s="110" t="str">
        <f>IF(FG10="","",IF(MONTH(FG10+1)=EY4,FG10+1,""))</f>
        <v/>
      </c>
      <c r="FJ10" s="111" t="str">
        <f>IF(VLOOKUP(FI10,スケジュール設定!$A$4:$C$375,3,FALSE)=0,"",VLOOKUP(FI10,スケジュール設定!$A$4:$C$375,3,FALSE))</f>
        <v/>
      </c>
      <c r="FK10" s="112" t="str">
        <f>IF(FI10="","",IF(MONTH(FI10+1)=EY4,FI10+1,""))</f>
        <v/>
      </c>
      <c r="FL10" s="111" t="str">
        <f>IF(VLOOKUP(FK10,スケジュール設定!$A$4:$C$375,3,FALSE)=0,"",VLOOKUP(FK10,スケジュール設定!$A$4:$C$375,3,FALSE))</f>
        <v/>
      </c>
    </row>
    <row r="11" spans="1:168" s="22" customFormat="1" ht="15" customHeight="1"/>
    <row r="12" spans="1:168" ht="10.199999999999999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8" orientation="portrait" horizontalDpi="4294967292" verticalDpi="300" r:id="rId1"/>
  <headerFooter alignWithMargins="0"/>
  <colBreaks count="11" manualBreakCount="11">
    <brk id="14" max="11" man="1"/>
    <brk id="28" max="11" man="1"/>
    <brk id="42" max="11" man="1"/>
    <brk id="56" max="11" man="1"/>
    <brk id="70" max="11" man="1"/>
    <brk id="84" max="11" man="1"/>
    <brk id="98" max="11" man="1"/>
    <brk id="112" max="11" man="1"/>
    <brk id="126" max="11" man="1"/>
    <brk id="140" max="11" man="1"/>
    <brk id="154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6F50E83-36CE-4EB0-83F1-B7E797F9653E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3.44140625" defaultRowHeight="13.2"/>
  <cols>
    <col min="1" max="16384" width="3.44140625" style="13"/>
  </cols>
  <sheetData>
    <row r="1" spans="1:168" s="34" customFormat="1" ht="11.4" customHeight="1">
      <c r="A1" s="156">
        <f>A4縦!A1</f>
        <v>43466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>
        <f>DATE(YEAR(A1),MONTH(A1)+1,1)</f>
        <v>43497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>
        <f>DATE(YEAR(O1),MONTH(O1)+1,1)</f>
        <v>43525</v>
      </c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>
        <f>DATE(YEAR(AC1),MONTH(AC1)+1,1)</f>
        <v>43556</v>
      </c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>
        <f>DATE(YEAR(AQ1),MONTH(AQ1)+1,1)</f>
        <v>43586</v>
      </c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>
        <f>DATE(YEAR(BE1),MONTH(BE1)+1,1)</f>
        <v>43617</v>
      </c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>
        <f>DATE(YEAR(BS1),MONTH(BS1)+1,1)</f>
        <v>43647</v>
      </c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>
        <f>DATE(YEAR(CG1),MONTH(CG1)+1,1)</f>
        <v>43678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>
        <f>DATE(YEAR(CU1),MONTH(CU1)+1,1)</f>
        <v>43709</v>
      </c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>
        <f>DATE(YEAR(DI1),MONTH(DI1)+1,1)</f>
        <v>43739</v>
      </c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>
        <f>DATE(YEAR(DW1),MONTH(DW1)+1,1)</f>
        <v>43770</v>
      </c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>
        <f>DATE(YEAR(EK1),MONTH(EK1)+1,1)</f>
        <v>43800</v>
      </c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</row>
    <row r="2" spans="1:168" s="35" customFormat="1" ht="31.2" customHeight="1">
      <c r="A2" s="157">
        <f>A1</f>
        <v>43466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>
        <f>O1</f>
        <v>43497</v>
      </c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>
        <f>AC1</f>
        <v>43525</v>
      </c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f>AQ1</f>
        <v>43556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>
        <f>BE1</f>
        <v>43586</v>
      </c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>
        <f>BS1</f>
        <v>43617</v>
      </c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>
        <f>CG1</f>
        <v>43647</v>
      </c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>
        <f>CU1</f>
        <v>43678</v>
      </c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>
        <f>DI1</f>
        <v>43709</v>
      </c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>
        <f>DW1</f>
        <v>43739</v>
      </c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>
        <f>EK1</f>
        <v>43770</v>
      </c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>
        <f>EY1</f>
        <v>43800</v>
      </c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</row>
    <row r="3" spans="1:168" ht="24" customHeight="1">
      <c r="A3" s="147" t="s">
        <v>6</v>
      </c>
      <c r="B3" s="147"/>
      <c r="C3" s="145" t="s">
        <v>0</v>
      </c>
      <c r="D3" s="145"/>
      <c r="E3" s="145" t="s">
        <v>1</v>
      </c>
      <c r="F3" s="145"/>
      <c r="G3" s="145" t="s">
        <v>2</v>
      </c>
      <c r="H3" s="145"/>
      <c r="I3" s="145" t="s">
        <v>3</v>
      </c>
      <c r="J3" s="145"/>
      <c r="K3" s="145" t="s">
        <v>4</v>
      </c>
      <c r="L3" s="145"/>
      <c r="M3" s="146" t="s">
        <v>5</v>
      </c>
      <c r="N3" s="146"/>
      <c r="O3" s="147" t="s">
        <v>6</v>
      </c>
      <c r="P3" s="147"/>
      <c r="Q3" s="145" t="s">
        <v>0</v>
      </c>
      <c r="R3" s="145"/>
      <c r="S3" s="145" t="s">
        <v>1</v>
      </c>
      <c r="T3" s="145"/>
      <c r="U3" s="145" t="s">
        <v>2</v>
      </c>
      <c r="V3" s="145"/>
      <c r="W3" s="145" t="s">
        <v>3</v>
      </c>
      <c r="X3" s="145"/>
      <c r="Y3" s="145" t="s">
        <v>4</v>
      </c>
      <c r="Z3" s="145"/>
      <c r="AA3" s="146" t="s">
        <v>5</v>
      </c>
      <c r="AB3" s="146"/>
      <c r="AC3" s="147" t="s">
        <v>6</v>
      </c>
      <c r="AD3" s="147"/>
      <c r="AE3" s="145" t="s">
        <v>0</v>
      </c>
      <c r="AF3" s="145"/>
      <c r="AG3" s="145" t="s">
        <v>1</v>
      </c>
      <c r="AH3" s="145"/>
      <c r="AI3" s="145" t="s">
        <v>2</v>
      </c>
      <c r="AJ3" s="145"/>
      <c r="AK3" s="145" t="s">
        <v>3</v>
      </c>
      <c r="AL3" s="145"/>
      <c r="AM3" s="145" t="s">
        <v>4</v>
      </c>
      <c r="AN3" s="145"/>
      <c r="AO3" s="146" t="s">
        <v>5</v>
      </c>
      <c r="AP3" s="146"/>
      <c r="AQ3" s="147" t="s">
        <v>6</v>
      </c>
      <c r="AR3" s="147"/>
      <c r="AS3" s="145" t="s">
        <v>0</v>
      </c>
      <c r="AT3" s="145"/>
      <c r="AU3" s="145" t="s">
        <v>1</v>
      </c>
      <c r="AV3" s="145"/>
      <c r="AW3" s="145" t="s">
        <v>2</v>
      </c>
      <c r="AX3" s="145"/>
      <c r="AY3" s="145" t="s">
        <v>3</v>
      </c>
      <c r="AZ3" s="145"/>
      <c r="BA3" s="145" t="s">
        <v>4</v>
      </c>
      <c r="BB3" s="145"/>
      <c r="BC3" s="146" t="s">
        <v>5</v>
      </c>
      <c r="BD3" s="146"/>
      <c r="BE3" s="147" t="s">
        <v>6</v>
      </c>
      <c r="BF3" s="147"/>
      <c r="BG3" s="145" t="s">
        <v>0</v>
      </c>
      <c r="BH3" s="145"/>
      <c r="BI3" s="145" t="s">
        <v>1</v>
      </c>
      <c r="BJ3" s="145"/>
      <c r="BK3" s="145" t="s">
        <v>2</v>
      </c>
      <c r="BL3" s="145"/>
      <c r="BM3" s="145" t="s">
        <v>3</v>
      </c>
      <c r="BN3" s="145"/>
      <c r="BO3" s="145" t="s">
        <v>4</v>
      </c>
      <c r="BP3" s="145"/>
      <c r="BQ3" s="146" t="s">
        <v>5</v>
      </c>
      <c r="BR3" s="146"/>
      <c r="BS3" s="147" t="s">
        <v>6</v>
      </c>
      <c r="BT3" s="147"/>
      <c r="BU3" s="145" t="s">
        <v>0</v>
      </c>
      <c r="BV3" s="145"/>
      <c r="BW3" s="145" t="s">
        <v>1</v>
      </c>
      <c r="BX3" s="145"/>
      <c r="BY3" s="145" t="s">
        <v>2</v>
      </c>
      <c r="BZ3" s="145"/>
      <c r="CA3" s="145" t="s">
        <v>3</v>
      </c>
      <c r="CB3" s="145"/>
      <c r="CC3" s="145" t="s">
        <v>4</v>
      </c>
      <c r="CD3" s="145"/>
      <c r="CE3" s="146" t="s">
        <v>5</v>
      </c>
      <c r="CF3" s="146"/>
      <c r="CG3" s="147" t="s">
        <v>6</v>
      </c>
      <c r="CH3" s="147"/>
      <c r="CI3" s="145" t="s">
        <v>0</v>
      </c>
      <c r="CJ3" s="145"/>
      <c r="CK3" s="145" t="s">
        <v>1</v>
      </c>
      <c r="CL3" s="145"/>
      <c r="CM3" s="145" t="s">
        <v>2</v>
      </c>
      <c r="CN3" s="145"/>
      <c r="CO3" s="145" t="s">
        <v>3</v>
      </c>
      <c r="CP3" s="145"/>
      <c r="CQ3" s="145" t="s">
        <v>4</v>
      </c>
      <c r="CR3" s="145"/>
      <c r="CS3" s="146" t="s">
        <v>5</v>
      </c>
      <c r="CT3" s="146"/>
      <c r="CU3" s="147" t="s">
        <v>6</v>
      </c>
      <c r="CV3" s="147"/>
      <c r="CW3" s="145" t="s">
        <v>0</v>
      </c>
      <c r="CX3" s="145"/>
      <c r="CY3" s="145" t="s">
        <v>1</v>
      </c>
      <c r="CZ3" s="145"/>
      <c r="DA3" s="145" t="s">
        <v>2</v>
      </c>
      <c r="DB3" s="145"/>
      <c r="DC3" s="145" t="s">
        <v>3</v>
      </c>
      <c r="DD3" s="145"/>
      <c r="DE3" s="145" t="s">
        <v>4</v>
      </c>
      <c r="DF3" s="145"/>
      <c r="DG3" s="146" t="s">
        <v>5</v>
      </c>
      <c r="DH3" s="146"/>
      <c r="DI3" s="147" t="s">
        <v>6</v>
      </c>
      <c r="DJ3" s="147"/>
      <c r="DK3" s="145" t="s">
        <v>0</v>
      </c>
      <c r="DL3" s="145"/>
      <c r="DM3" s="145" t="s">
        <v>1</v>
      </c>
      <c r="DN3" s="145"/>
      <c r="DO3" s="145" t="s">
        <v>2</v>
      </c>
      <c r="DP3" s="145"/>
      <c r="DQ3" s="145" t="s">
        <v>3</v>
      </c>
      <c r="DR3" s="145"/>
      <c r="DS3" s="145" t="s">
        <v>4</v>
      </c>
      <c r="DT3" s="145"/>
      <c r="DU3" s="146" t="s">
        <v>5</v>
      </c>
      <c r="DV3" s="146"/>
      <c r="DW3" s="147" t="s">
        <v>6</v>
      </c>
      <c r="DX3" s="147"/>
      <c r="DY3" s="145" t="s">
        <v>0</v>
      </c>
      <c r="DZ3" s="145"/>
      <c r="EA3" s="145" t="s">
        <v>1</v>
      </c>
      <c r="EB3" s="145"/>
      <c r="EC3" s="145" t="s">
        <v>2</v>
      </c>
      <c r="ED3" s="145"/>
      <c r="EE3" s="145" t="s">
        <v>3</v>
      </c>
      <c r="EF3" s="145"/>
      <c r="EG3" s="145" t="s">
        <v>4</v>
      </c>
      <c r="EH3" s="145"/>
      <c r="EI3" s="146" t="s">
        <v>5</v>
      </c>
      <c r="EJ3" s="146"/>
      <c r="EK3" s="147" t="s">
        <v>6</v>
      </c>
      <c r="EL3" s="147"/>
      <c r="EM3" s="145" t="s">
        <v>0</v>
      </c>
      <c r="EN3" s="145"/>
      <c r="EO3" s="145" t="s">
        <v>1</v>
      </c>
      <c r="EP3" s="145"/>
      <c r="EQ3" s="145" t="s">
        <v>2</v>
      </c>
      <c r="ER3" s="145"/>
      <c r="ES3" s="145" t="s">
        <v>3</v>
      </c>
      <c r="ET3" s="145"/>
      <c r="EU3" s="145" t="s">
        <v>4</v>
      </c>
      <c r="EV3" s="145"/>
      <c r="EW3" s="146" t="s">
        <v>5</v>
      </c>
      <c r="EX3" s="146"/>
      <c r="EY3" s="147" t="s">
        <v>6</v>
      </c>
      <c r="EZ3" s="147"/>
      <c r="FA3" s="145" t="s">
        <v>0</v>
      </c>
      <c r="FB3" s="145"/>
      <c r="FC3" s="145" t="s">
        <v>1</v>
      </c>
      <c r="FD3" s="145"/>
      <c r="FE3" s="145" t="s">
        <v>2</v>
      </c>
      <c r="FF3" s="145"/>
      <c r="FG3" s="145" t="s">
        <v>3</v>
      </c>
      <c r="FH3" s="145"/>
      <c r="FI3" s="145" t="s">
        <v>4</v>
      </c>
      <c r="FJ3" s="145"/>
      <c r="FK3" s="146" t="s">
        <v>5</v>
      </c>
      <c r="FL3" s="146"/>
    </row>
    <row r="4" spans="1:168" ht="1.8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68" customFormat="1" ht="60.6" customHeight="1">
      <c r="A5" s="65" t="str">
        <f>IF(WEEKDAY(A1,1)=1,A1,"")</f>
        <v/>
      </c>
      <c r="B5" s="66" t="str">
        <f>IF(VLOOKUP(A5,スケジュール設定!$A$4:$C$375,3,FALSE)=0,"",VLOOKUP(A5,スケジュール設定!$A$4:$C$375,3,FALSE))</f>
        <v/>
      </c>
      <c r="C5" s="65" t="str">
        <f>IF(A5&lt;&gt;"",A5+1,IF(WEEKDAY(A1,1)=2,A1,""))</f>
        <v/>
      </c>
      <c r="D5" s="66" t="str">
        <f>IF(VLOOKUP(C5,スケジュール設定!$A$4:$C$375,3,FALSE)=0,"",VLOOKUP(C5,スケジュール設定!$A$4:$C$375,3,FALSE))</f>
        <v/>
      </c>
      <c r="E5" s="65">
        <f>IF(C5&lt;&gt;"",C5+1,IF(WEEKDAY(A1,1)=3,A1,""))</f>
        <v>43466</v>
      </c>
      <c r="F5" s="66" t="str">
        <f>IF(VLOOKUP(E5,スケジュール設定!$A$4:$C$375,3,FALSE)=0,"",VLOOKUP(E5,スケジュール設定!$A$4:$C$375,3,FALSE))</f>
        <v>元日</v>
      </c>
      <c r="G5" s="65">
        <f>IF(E5&lt;&gt;"",E5+1,IF(WEEKDAY(A1,1)=4,A1,""))</f>
        <v>43467</v>
      </c>
      <c r="H5" s="66" t="str">
        <f>IF(VLOOKUP(G5,スケジュール設定!$A$4:$C$375,3,FALSE)=0,"",VLOOKUP(G5,スケジュール設定!$A$4:$C$375,3,FALSE))</f>
        <v/>
      </c>
      <c r="I5" s="65">
        <f>IF(G5&lt;&gt;"",G5+1,IF(WEEKDAY(A1,1)=5,A1,""))</f>
        <v>43468</v>
      </c>
      <c r="J5" s="66" t="str">
        <f>IF(VLOOKUP(I5,スケジュール設定!$A$4:$C$375,3,FALSE)=0,"",VLOOKUP(I5,スケジュール設定!$A$4:$C$375,3,FALSE))</f>
        <v/>
      </c>
      <c r="K5" s="65">
        <f>IF(I5&lt;&gt;"",I5+1,IF(WEEKDAY(A1,1)=6,A1,""))</f>
        <v>43469</v>
      </c>
      <c r="L5" s="66" t="str">
        <f>IF(VLOOKUP(K5,スケジュール設定!$A$4:$C$375,3,FALSE)=0,"",VLOOKUP(K5,スケジュール設定!$A$4:$C$375,3,FALSE))</f>
        <v/>
      </c>
      <c r="M5" s="67">
        <f>IF(K5&lt;&gt;"",K5+1,IF(WEEKDAY(A1,1)=7,A1,""))</f>
        <v>43470</v>
      </c>
      <c r="N5" s="66" t="str">
        <f>IF(VLOOKUP(M5,スケジュール設定!$A$4:$C$375,3,FALSE)=0,"",VLOOKUP(M5,スケジュール設定!$A$4:$C$375,3,FALSE))</f>
        <v/>
      </c>
      <c r="O5" s="65" t="str">
        <f>IF(WEEKDAY(O1,1)=1,O1,"")</f>
        <v/>
      </c>
      <c r="P5" s="66" t="str">
        <f>IF(VLOOKUP(O5,スケジュール設定!$A$4:$C$375,3,FALSE)=0,"",VLOOKUP(O5,スケジュール設定!$A$4:$C$375,3,FALSE))</f>
        <v/>
      </c>
      <c r="Q5" s="65" t="str">
        <f>IF(O5&lt;&gt;"",O5+1,IF(WEEKDAY(O1,1)=2,O1,""))</f>
        <v/>
      </c>
      <c r="R5" s="66" t="str">
        <f>IF(VLOOKUP(Q5,スケジュール設定!$A$4:$C$375,3,FALSE)=0,"",VLOOKUP(Q5,スケジュール設定!$A$4:$C$375,3,FALSE))</f>
        <v/>
      </c>
      <c r="S5" s="65" t="str">
        <f>IF(Q5&lt;&gt;"",Q5+1,IF(WEEKDAY(O1,1)=3,O1,""))</f>
        <v/>
      </c>
      <c r="T5" s="66" t="str">
        <f>IF(VLOOKUP(S5,スケジュール設定!$A$4:$C$375,3,FALSE)=0,"",VLOOKUP(S5,スケジュール設定!$A$4:$C$375,3,FALSE))</f>
        <v/>
      </c>
      <c r="U5" s="65" t="str">
        <f>IF(S5&lt;&gt;"",S5+1,IF(WEEKDAY(O1,1)=4,O1,""))</f>
        <v/>
      </c>
      <c r="V5" s="66" t="str">
        <f>IF(VLOOKUP(U5,スケジュール設定!$A$4:$C$375,3,FALSE)=0,"",VLOOKUP(U5,スケジュール設定!$A$4:$C$375,3,FALSE))</f>
        <v/>
      </c>
      <c r="W5" s="65" t="str">
        <f>IF(U5&lt;&gt;"",U5+1,IF(WEEKDAY(O1,1)=5,O1,""))</f>
        <v/>
      </c>
      <c r="X5" s="66" t="str">
        <f>IF(VLOOKUP(W5,スケジュール設定!$A$4:$C$375,3,FALSE)=0,"",VLOOKUP(W5,スケジュール設定!$A$4:$C$375,3,FALSE))</f>
        <v/>
      </c>
      <c r="Y5" s="65">
        <f>IF(W5&lt;&gt;"",W5+1,IF(WEEKDAY(O1,1)=6,O1,""))</f>
        <v>43497</v>
      </c>
      <c r="Z5" s="66" t="str">
        <f>IF(VLOOKUP(Y5,スケジュール設定!$A$4:$C$375,3,FALSE)=0,"",VLOOKUP(Y5,スケジュール設定!$A$4:$C$375,3,FALSE))</f>
        <v/>
      </c>
      <c r="AA5" s="67">
        <f>IF(Y5&lt;&gt;"",Y5+1,IF(WEEKDAY(O1,1)=7,O1,""))</f>
        <v>43498</v>
      </c>
      <c r="AB5" s="66" t="str">
        <f>IF(VLOOKUP(AA5,スケジュール設定!$A$4:$C$375,3,FALSE)=0,"",VLOOKUP(AA5,スケジュール設定!$A$4:$C$375,3,FALSE))</f>
        <v/>
      </c>
      <c r="AC5" s="65" t="str">
        <f>IF(WEEKDAY(AC1,1)=1,AC1,"")</f>
        <v/>
      </c>
      <c r="AD5" s="66" t="str">
        <f>IF(VLOOKUP(AC5,スケジュール設定!$A$4:$C$375,3,FALSE)=0,"",VLOOKUP(AC5,スケジュール設定!$A$4:$C$375,3,FALSE))</f>
        <v/>
      </c>
      <c r="AE5" s="65" t="str">
        <f>IF(AC5&lt;&gt;"",AC5+1,IF(WEEKDAY(AC1,1)=2,AC1,""))</f>
        <v/>
      </c>
      <c r="AF5" s="66" t="str">
        <f>IF(VLOOKUP(AE5,スケジュール設定!$A$4:$C$375,3,FALSE)=0,"",VLOOKUP(AE5,スケジュール設定!$A$4:$C$375,3,FALSE))</f>
        <v/>
      </c>
      <c r="AG5" s="65" t="str">
        <f>IF(AE5&lt;&gt;"",AE5+1,IF(WEEKDAY(AC1,1)=3,AC1,""))</f>
        <v/>
      </c>
      <c r="AH5" s="66" t="str">
        <f>IF(VLOOKUP(AG5,スケジュール設定!$A$4:$C$375,3,FALSE)=0,"",VLOOKUP(AG5,スケジュール設定!$A$4:$C$375,3,FALSE))</f>
        <v/>
      </c>
      <c r="AI5" s="65" t="str">
        <f>IF(AG5&lt;&gt;"",AG5+1,IF(WEEKDAY(AC1,1)=4,AC1,""))</f>
        <v/>
      </c>
      <c r="AJ5" s="66" t="str">
        <f>IF(VLOOKUP(AI5,スケジュール設定!$A$4:$C$375,3,FALSE)=0,"",VLOOKUP(AI5,スケジュール設定!$A$4:$C$375,3,FALSE))</f>
        <v/>
      </c>
      <c r="AK5" s="65" t="str">
        <f>IF(AI5&lt;&gt;"",AI5+1,IF(WEEKDAY(AC1,1)=5,AC1,""))</f>
        <v/>
      </c>
      <c r="AL5" s="66" t="str">
        <f>IF(VLOOKUP(AK5,スケジュール設定!$A$4:$C$375,3,FALSE)=0,"",VLOOKUP(AK5,スケジュール設定!$A$4:$C$375,3,FALSE))</f>
        <v/>
      </c>
      <c r="AM5" s="65">
        <f>IF(AK5&lt;&gt;"",AK5+1,IF(WEEKDAY(AC1,1)=6,AC1,""))</f>
        <v>43525</v>
      </c>
      <c r="AN5" s="66" t="str">
        <f>IF(VLOOKUP(AM5,スケジュール設定!$A$4:$C$375,3,FALSE)=0,"",VLOOKUP(AM5,スケジュール設定!$A$4:$C$375,3,FALSE))</f>
        <v/>
      </c>
      <c r="AO5" s="67">
        <f>IF(AM5&lt;&gt;"",AM5+1,IF(WEEKDAY(AC1,1)=7,AC1,""))</f>
        <v>43526</v>
      </c>
      <c r="AP5" s="66" t="str">
        <f>IF(VLOOKUP(AO5,スケジュール設定!$A$4:$C$375,3,FALSE)=0,"",VLOOKUP(AO5,スケジュール設定!$A$4:$C$375,3,FALSE))</f>
        <v/>
      </c>
      <c r="AQ5" s="65" t="str">
        <f>IF(WEEKDAY(AQ1,1)=1,AQ1,"")</f>
        <v/>
      </c>
      <c r="AR5" s="66" t="str">
        <f>IF(VLOOKUP(AQ5,スケジュール設定!$A$4:$C$375,3,FALSE)=0,"",VLOOKUP(AQ5,スケジュール設定!$A$4:$C$375,3,FALSE))</f>
        <v/>
      </c>
      <c r="AS5" s="65">
        <f>IF(AQ5&lt;&gt;"",AQ5+1,IF(WEEKDAY(AQ1,1)=2,AQ1,""))</f>
        <v>43556</v>
      </c>
      <c r="AT5" s="66" t="str">
        <f>IF(VLOOKUP(AS5,スケジュール設定!$A$4:$C$375,3,FALSE)=0,"",VLOOKUP(AS5,スケジュール設定!$A$4:$C$375,3,FALSE))</f>
        <v/>
      </c>
      <c r="AU5" s="65">
        <f>IF(AS5&lt;&gt;"",AS5+1,IF(WEEKDAY(AQ1,1)=3,AQ1,""))</f>
        <v>43557</v>
      </c>
      <c r="AV5" s="66" t="str">
        <f>IF(VLOOKUP(AU5,スケジュール設定!$A$4:$C$375,3,FALSE)=0,"",VLOOKUP(AU5,スケジュール設定!$A$4:$C$375,3,FALSE))</f>
        <v/>
      </c>
      <c r="AW5" s="65">
        <f>IF(AU5&lt;&gt;"",AU5+1,IF(WEEKDAY(AQ1,1)=4,AQ1,""))</f>
        <v>43558</v>
      </c>
      <c r="AX5" s="66" t="str">
        <f>IF(VLOOKUP(AW5,スケジュール設定!$A$4:$C$375,3,FALSE)=0,"",VLOOKUP(AW5,スケジュール設定!$A$4:$C$375,3,FALSE))</f>
        <v/>
      </c>
      <c r="AY5" s="65">
        <f>IF(AW5&lt;&gt;"",AW5+1,IF(WEEKDAY(AQ1,1)=5,AQ1,""))</f>
        <v>43559</v>
      </c>
      <c r="AZ5" s="66" t="str">
        <f>IF(VLOOKUP(AY5,スケジュール設定!$A$4:$C$375,3,FALSE)=0,"",VLOOKUP(AY5,スケジュール設定!$A$4:$C$375,3,FALSE))</f>
        <v/>
      </c>
      <c r="BA5" s="65">
        <f>IF(AY5&lt;&gt;"",AY5+1,IF(WEEKDAY(AQ1,1)=6,AQ1,""))</f>
        <v>43560</v>
      </c>
      <c r="BB5" s="66" t="str">
        <f>IF(VLOOKUP(BA5,スケジュール設定!$A$4:$C$375,3,FALSE)=0,"",VLOOKUP(BA5,スケジュール設定!$A$4:$C$375,3,FALSE))</f>
        <v/>
      </c>
      <c r="BC5" s="67">
        <f>IF(BA5&lt;&gt;"",BA5+1,IF(WEEKDAY(AQ1,1)=7,AQ1,""))</f>
        <v>43561</v>
      </c>
      <c r="BD5" s="66" t="str">
        <f>IF(VLOOKUP(BC5,スケジュール設定!$A$4:$C$375,3,FALSE)=0,"",VLOOKUP(BC5,スケジュール設定!$A$4:$C$375,3,FALSE))</f>
        <v/>
      </c>
      <c r="BE5" s="65" t="str">
        <f>IF(WEEKDAY(BE1,1)=1,BE1,"")</f>
        <v/>
      </c>
      <c r="BF5" s="66" t="str">
        <f>IF(VLOOKUP(BE5,スケジュール設定!$A$4:$C$375,3,FALSE)=0,"",VLOOKUP(BE5,スケジュール設定!$A$4:$C$375,3,FALSE))</f>
        <v/>
      </c>
      <c r="BG5" s="65" t="str">
        <f>IF(BE5&lt;&gt;"",BE5+1,IF(WEEKDAY(BE1,1)=2,BE1,""))</f>
        <v/>
      </c>
      <c r="BH5" s="66" t="str">
        <f>IF(VLOOKUP(BG5,スケジュール設定!$A$4:$C$375,3,FALSE)=0,"",VLOOKUP(BG5,スケジュール設定!$A$4:$C$375,3,FALSE))</f>
        <v/>
      </c>
      <c r="BI5" s="65" t="str">
        <f>IF(BG5&lt;&gt;"",BG5+1,IF(WEEKDAY(BE1,1)=3,BE1,""))</f>
        <v/>
      </c>
      <c r="BJ5" s="66" t="str">
        <f>IF(VLOOKUP(BI5,スケジュール設定!$A$4:$C$375,3,FALSE)=0,"",VLOOKUP(BI5,スケジュール設定!$A$4:$C$375,3,FALSE))</f>
        <v/>
      </c>
      <c r="BK5" s="65">
        <f>IF(BI5&lt;&gt;"",BI5+1,IF(WEEKDAY(BE1,1)=4,BE1,""))</f>
        <v>43586</v>
      </c>
      <c r="BL5" s="66" t="str">
        <f>IF(VLOOKUP(BK5,スケジュール設定!$A$4:$C$375,3,FALSE)=0,"",VLOOKUP(BK5,スケジュール設定!$A$4:$C$375,3,FALSE))</f>
        <v>祝日</v>
      </c>
      <c r="BM5" s="65">
        <f>IF(BK5&lt;&gt;"",BK5+1,IF(WEEKDAY(BE1,1)=5,BE1,""))</f>
        <v>43587</v>
      </c>
      <c r="BN5" s="66" t="str">
        <f>IF(VLOOKUP(BM5,スケジュール設定!$A$4:$C$375,3,FALSE)=0,"",VLOOKUP(BM5,スケジュール設定!$A$4:$C$375,3,FALSE))</f>
        <v>国民の休日</v>
      </c>
      <c r="BO5" s="65">
        <f>IF(BM5&lt;&gt;"",BM5+1,IF(WEEKDAY(BE1,1)=6,BE1,""))</f>
        <v>43588</v>
      </c>
      <c r="BP5" s="66" t="str">
        <f>IF(VLOOKUP(BO5,スケジュール設定!$A$4:$C$375,3,FALSE)=0,"",VLOOKUP(BO5,スケジュール設定!$A$4:$C$375,3,FALSE))</f>
        <v>憲法記念日</v>
      </c>
      <c r="BQ5" s="67">
        <f>IF(BO5&lt;&gt;"",BO5+1,IF(WEEKDAY(BE1,1)=7,BE1,""))</f>
        <v>43589</v>
      </c>
      <c r="BR5" s="66" t="str">
        <f>IF(VLOOKUP(BQ5,スケジュール設定!$A$4:$C$375,3,FALSE)=0,"",VLOOKUP(BQ5,スケジュール設定!$A$4:$C$375,3,FALSE))</f>
        <v>みどりの日</v>
      </c>
      <c r="BS5" s="65" t="str">
        <f>IF(WEEKDAY(BS1,1)=1,BS1,"")</f>
        <v/>
      </c>
      <c r="BT5" s="66" t="str">
        <f>IF(VLOOKUP(BS5,スケジュール設定!$A$4:$C$375,3,FALSE)=0,"",VLOOKUP(BS5,スケジュール設定!$A$4:$C$375,3,FALSE))</f>
        <v/>
      </c>
      <c r="BU5" s="65" t="str">
        <f>IF(BS5&lt;&gt;"",BS5+1,IF(WEEKDAY(BS1,1)=2,BS1,""))</f>
        <v/>
      </c>
      <c r="BV5" s="66" t="str">
        <f>IF(VLOOKUP(BU5,スケジュール設定!$A$4:$C$375,3,FALSE)=0,"",VLOOKUP(BU5,スケジュール設定!$A$4:$C$375,3,FALSE))</f>
        <v/>
      </c>
      <c r="BW5" s="65" t="str">
        <f>IF(BU5&lt;&gt;"",BU5+1,IF(WEEKDAY(BS1,1)=3,BS1,""))</f>
        <v/>
      </c>
      <c r="BX5" s="66" t="str">
        <f>IF(VLOOKUP(BW5,スケジュール設定!$A$4:$C$375,3,FALSE)=0,"",VLOOKUP(BW5,スケジュール設定!$A$4:$C$375,3,FALSE))</f>
        <v/>
      </c>
      <c r="BY5" s="65" t="str">
        <f>IF(BW5&lt;&gt;"",BW5+1,IF(WEEKDAY(BS1,1)=4,BS1,""))</f>
        <v/>
      </c>
      <c r="BZ5" s="66" t="str">
        <f>IF(VLOOKUP(BY5,スケジュール設定!$A$4:$C$375,3,FALSE)=0,"",VLOOKUP(BY5,スケジュール設定!$A$4:$C$375,3,FALSE))</f>
        <v/>
      </c>
      <c r="CA5" s="65" t="str">
        <f>IF(BY5&lt;&gt;"",BY5+1,IF(WEEKDAY(BS1,1)=5,BS1,""))</f>
        <v/>
      </c>
      <c r="CB5" s="66" t="str">
        <f>IF(VLOOKUP(CA5,スケジュール設定!$A$4:$C$375,3,FALSE)=0,"",VLOOKUP(CA5,スケジュール設定!$A$4:$C$375,3,FALSE))</f>
        <v/>
      </c>
      <c r="CC5" s="65" t="str">
        <f>IF(CA5&lt;&gt;"",CA5+1,IF(WEEKDAY(BS1,1)=6,BS1,""))</f>
        <v/>
      </c>
      <c r="CD5" s="66" t="str">
        <f>IF(VLOOKUP(CC5,スケジュール設定!$A$4:$C$375,3,FALSE)=0,"",VLOOKUP(CC5,スケジュール設定!$A$4:$C$375,3,FALSE))</f>
        <v/>
      </c>
      <c r="CE5" s="67">
        <f>IF(CC5&lt;&gt;"",CC5+1,IF(WEEKDAY(BS1,1)=7,BS1,""))</f>
        <v>43617</v>
      </c>
      <c r="CF5" s="66" t="str">
        <f>IF(VLOOKUP(CE5,スケジュール設定!$A$4:$C$375,3,FALSE)=0,"",VLOOKUP(CE5,スケジュール設定!$A$4:$C$375,3,FALSE))</f>
        <v/>
      </c>
      <c r="CG5" s="65" t="str">
        <f>IF(WEEKDAY(CG1,1)=1,CG1,"")</f>
        <v/>
      </c>
      <c r="CH5" s="66" t="str">
        <f>IF(VLOOKUP(CG5,スケジュール設定!$A$4:$C$375,3,FALSE)=0,"",VLOOKUP(CG5,スケジュール設定!$A$4:$C$375,3,FALSE))</f>
        <v/>
      </c>
      <c r="CI5" s="65">
        <f>IF(CG5&lt;&gt;"",CG5+1,IF(WEEKDAY(CG1,1)=2,CG1,""))</f>
        <v>43647</v>
      </c>
      <c r="CJ5" s="66" t="str">
        <f>IF(VLOOKUP(CI5,スケジュール設定!$A$4:$C$375,3,FALSE)=0,"",VLOOKUP(CI5,スケジュール設定!$A$4:$C$375,3,FALSE))</f>
        <v/>
      </c>
      <c r="CK5" s="65">
        <f>IF(CI5&lt;&gt;"",CI5+1,IF(WEEKDAY(CG1,1)=3,CG1,""))</f>
        <v>43648</v>
      </c>
      <c r="CL5" s="66" t="str">
        <f>IF(VLOOKUP(CK5,スケジュール設定!$A$4:$C$375,3,FALSE)=0,"",VLOOKUP(CK5,スケジュール設定!$A$4:$C$375,3,FALSE))</f>
        <v/>
      </c>
      <c r="CM5" s="65">
        <f>IF(CK5&lt;&gt;"",CK5+1,IF(WEEKDAY(CG1,1)=4,CG1,""))</f>
        <v>43649</v>
      </c>
      <c r="CN5" s="66" t="str">
        <f>IF(VLOOKUP(CM5,スケジュール設定!$A$4:$C$375,3,FALSE)=0,"",VLOOKUP(CM5,スケジュール設定!$A$4:$C$375,3,FALSE))</f>
        <v/>
      </c>
      <c r="CO5" s="65">
        <f>IF(CM5&lt;&gt;"",CM5+1,IF(WEEKDAY(CG1,1)=5,CG1,""))</f>
        <v>43650</v>
      </c>
      <c r="CP5" s="66" t="str">
        <f>IF(VLOOKUP(CO5,スケジュール設定!$A$4:$C$375,3,FALSE)=0,"",VLOOKUP(CO5,スケジュール設定!$A$4:$C$375,3,FALSE))</f>
        <v/>
      </c>
      <c r="CQ5" s="65">
        <f>IF(CO5&lt;&gt;"",CO5+1,IF(WEEKDAY(CG1,1)=6,CG1,""))</f>
        <v>43651</v>
      </c>
      <c r="CR5" s="66" t="str">
        <f>IF(VLOOKUP(CQ5,スケジュール設定!$A$4:$C$375,3,FALSE)=0,"",VLOOKUP(CQ5,スケジュール設定!$A$4:$C$375,3,FALSE))</f>
        <v/>
      </c>
      <c r="CS5" s="67">
        <f>IF(CQ5&lt;&gt;"",CQ5+1,IF(WEEKDAY(CG1,1)=7,CG1,""))</f>
        <v>43652</v>
      </c>
      <c r="CT5" s="66" t="str">
        <f>IF(VLOOKUP(CS5,スケジュール設定!$A$4:$C$375,3,FALSE)=0,"",VLOOKUP(CS5,スケジュール設定!$A$4:$C$375,3,FALSE))</f>
        <v/>
      </c>
      <c r="CU5" s="65" t="str">
        <f>IF(WEEKDAY(CU1,1)=1,CU1,"")</f>
        <v/>
      </c>
      <c r="CV5" s="66" t="str">
        <f>IF(VLOOKUP(CU5,スケジュール設定!$A$4:$C$375,3,FALSE)=0,"",VLOOKUP(CU5,スケジュール設定!$A$4:$C$375,3,FALSE))</f>
        <v/>
      </c>
      <c r="CW5" s="65" t="str">
        <f>IF(CU5&lt;&gt;"",CU5+1,IF(WEEKDAY(CU1,1)=2,CU1,""))</f>
        <v/>
      </c>
      <c r="CX5" s="66" t="str">
        <f>IF(VLOOKUP(CW5,スケジュール設定!$A$4:$C$375,3,FALSE)=0,"",VLOOKUP(CW5,スケジュール設定!$A$4:$C$375,3,FALSE))</f>
        <v/>
      </c>
      <c r="CY5" s="65" t="str">
        <f>IF(CW5&lt;&gt;"",CW5+1,IF(WEEKDAY(CU1,1)=3,CU1,""))</f>
        <v/>
      </c>
      <c r="CZ5" s="66" t="str">
        <f>IF(VLOOKUP(CY5,スケジュール設定!$A$4:$C$375,3,FALSE)=0,"",VLOOKUP(CY5,スケジュール設定!$A$4:$C$375,3,FALSE))</f>
        <v/>
      </c>
      <c r="DA5" s="65" t="str">
        <f>IF(CY5&lt;&gt;"",CY5+1,IF(WEEKDAY(CU1,1)=4,CU1,""))</f>
        <v/>
      </c>
      <c r="DB5" s="66" t="str">
        <f>IF(VLOOKUP(DA5,スケジュール設定!$A$4:$C$375,3,FALSE)=0,"",VLOOKUP(DA5,スケジュール設定!$A$4:$C$375,3,FALSE))</f>
        <v/>
      </c>
      <c r="DC5" s="65">
        <f>IF(DA5&lt;&gt;"",DA5+1,IF(WEEKDAY(CU1,1)=5,CU1,""))</f>
        <v>43678</v>
      </c>
      <c r="DD5" s="66" t="str">
        <f>IF(VLOOKUP(DC5,スケジュール設定!$A$4:$C$375,3,FALSE)=0,"",VLOOKUP(DC5,スケジュール設定!$A$4:$C$375,3,FALSE))</f>
        <v/>
      </c>
      <c r="DE5" s="65">
        <f>IF(DC5&lt;&gt;"",DC5+1,IF(WEEKDAY(CU1,1)=6,CU1,""))</f>
        <v>43679</v>
      </c>
      <c r="DF5" s="66" t="str">
        <f>IF(VLOOKUP(DE5,スケジュール設定!$A$4:$C$375,3,FALSE)=0,"",VLOOKUP(DE5,スケジュール設定!$A$4:$C$375,3,FALSE))</f>
        <v/>
      </c>
      <c r="DG5" s="67">
        <f>IF(DE5&lt;&gt;"",DE5+1,IF(WEEKDAY(CU1,1)=7,CU1,""))</f>
        <v>43680</v>
      </c>
      <c r="DH5" s="66" t="str">
        <f>IF(VLOOKUP(DG5,スケジュール設定!$A$4:$C$375,3,FALSE)=0,"",VLOOKUP(DG5,スケジュール設定!$A$4:$C$375,3,FALSE))</f>
        <v/>
      </c>
      <c r="DI5" s="65">
        <f>IF(WEEKDAY(DI1,1)=1,DI1,"")</f>
        <v>43709</v>
      </c>
      <c r="DJ5" s="66" t="str">
        <f>IF(VLOOKUP(DI5,スケジュール設定!$A$4:$C$375,3,FALSE)=0,"",VLOOKUP(DI5,スケジュール設定!$A$4:$C$375,3,FALSE))</f>
        <v/>
      </c>
      <c r="DK5" s="65">
        <f>IF(DI5&lt;&gt;"",DI5+1,IF(WEEKDAY(DI1,1)=2,DI1,""))</f>
        <v>43710</v>
      </c>
      <c r="DL5" s="66" t="str">
        <f>IF(VLOOKUP(DK5,スケジュール設定!$A$4:$C$375,3,FALSE)=0,"",VLOOKUP(DK5,スケジュール設定!$A$4:$C$375,3,FALSE))</f>
        <v/>
      </c>
      <c r="DM5" s="65">
        <f>IF(DK5&lt;&gt;"",DK5+1,IF(WEEKDAY(DI1,1)=3,DI1,""))</f>
        <v>43711</v>
      </c>
      <c r="DN5" s="66" t="str">
        <f>IF(VLOOKUP(DM5,スケジュール設定!$A$4:$C$375,3,FALSE)=0,"",VLOOKUP(DM5,スケジュール設定!$A$4:$C$375,3,FALSE))</f>
        <v/>
      </c>
      <c r="DO5" s="65">
        <f>IF(DM5&lt;&gt;"",DM5+1,IF(WEEKDAY(DI1,1)=4,DI1,""))</f>
        <v>43712</v>
      </c>
      <c r="DP5" s="66" t="str">
        <f>IF(VLOOKUP(DO5,スケジュール設定!$A$4:$C$375,3,FALSE)=0,"",VLOOKUP(DO5,スケジュール設定!$A$4:$C$375,3,FALSE))</f>
        <v/>
      </c>
      <c r="DQ5" s="65">
        <f>IF(DO5&lt;&gt;"",DO5+1,IF(WEEKDAY(DI1,1)=5,DI1,""))</f>
        <v>43713</v>
      </c>
      <c r="DR5" s="66" t="str">
        <f>IF(VLOOKUP(DQ5,スケジュール設定!$A$4:$C$375,3,FALSE)=0,"",VLOOKUP(DQ5,スケジュール設定!$A$4:$C$375,3,FALSE))</f>
        <v/>
      </c>
      <c r="DS5" s="65">
        <f>IF(DQ5&lt;&gt;"",DQ5+1,IF(WEEKDAY(DI1,1)=6,DI1,""))</f>
        <v>43714</v>
      </c>
      <c r="DT5" s="66" t="str">
        <f>IF(VLOOKUP(DS5,スケジュール設定!$A$4:$C$375,3,FALSE)=0,"",VLOOKUP(DS5,スケジュール設定!$A$4:$C$375,3,FALSE))</f>
        <v/>
      </c>
      <c r="DU5" s="67">
        <f>IF(DS5&lt;&gt;"",DS5+1,IF(WEEKDAY(DI1,1)=7,DI1,""))</f>
        <v>43715</v>
      </c>
      <c r="DV5" s="66" t="str">
        <f>IF(VLOOKUP(DU5,スケジュール設定!$A$4:$C$375,3,FALSE)=0,"",VLOOKUP(DU5,スケジュール設定!$A$4:$C$375,3,FALSE))</f>
        <v/>
      </c>
      <c r="DW5" s="65" t="str">
        <f>IF(WEEKDAY(DW1,1)=1,DW1,"")</f>
        <v/>
      </c>
      <c r="DX5" s="66" t="str">
        <f>IF(VLOOKUP(DW5,スケジュール設定!$A$4:$C$375,3,FALSE)=0,"",VLOOKUP(DW5,スケジュール設定!$A$4:$C$375,3,FALSE))</f>
        <v/>
      </c>
      <c r="DY5" s="65" t="str">
        <f>IF(DW5&lt;&gt;"",DW5+1,IF(WEEKDAY(DW1,1)=2,DW1,""))</f>
        <v/>
      </c>
      <c r="DZ5" s="66" t="str">
        <f>IF(VLOOKUP(DY5,スケジュール設定!$A$4:$C$375,3,FALSE)=0,"",VLOOKUP(DY5,スケジュール設定!$A$4:$C$375,3,FALSE))</f>
        <v/>
      </c>
      <c r="EA5" s="65">
        <f>IF(DY5&lt;&gt;"",DY5+1,IF(WEEKDAY(DW1,1)=3,DW1,""))</f>
        <v>43739</v>
      </c>
      <c r="EB5" s="66" t="str">
        <f>IF(VLOOKUP(EA5,スケジュール設定!$A$4:$C$375,3,FALSE)=0,"",VLOOKUP(EA5,スケジュール設定!$A$4:$C$375,3,FALSE))</f>
        <v/>
      </c>
      <c r="EC5" s="65">
        <f>IF(EA5&lt;&gt;"",EA5+1,IF(WEEKDAY(DW1,1)=4,DW1,""))</f>
        <v>43740</v>
      </c>
      <c r="ED5" s="66" t="str">
        <f>IF(VLOOKUP(EC5,スケジュール設定!$A$4:$C$375,3,FALSE)=0,"",VLOOKUP(EC5,スケジュール設定!$A$4:$C$375,3,FALSE))</f>
        <v/>
      </c>
      <c r="EE5" s="65">
        <f>IF(EC5&lt;&gt;"",EC5+1,IF(WEEKDAY(DW1,1)=5,DW1,""))</f>
        <v>43741</v>
      </c>
      <c r="EF5" s="66" t="str">
        <f>IF(VLOOKUP(EE5,スケジュール設定!$A$4:$C$375,3,FALSE)=0,"",VLOOKUP(EE5,スケジュール設定!$A$4:$C$375,3,FALSE))</f>
        <v/>
      </c>
      <c r="EG5" s="65">
        <f>IF(EE5&lt;&gt;"",EE5+1,IF(WEEKDAY(DW1,1)=6,DW1,""))</f>
        <v>43742</v>
      </c>
      <c r="EH5" s="66" t="str">
        <f>IF(VLOOKUP(EG5,スケジュール設定!$A$4:$C$375,3,FALSE)=0,"",VLOOKUP(EG5,スケジュール設定!$A$4:$C$375,3,FALSE))</f>
        <v/>
      </c>
      <c r="EI5" s="67">
        <f>IF(EG5&lt;&gt;"",EG5+1,IF(WEEKDAY(DW1,1)=7,DW1,""))</f>
        <v>43743</v>
      </c>
      <c r="EJ5" s="66" t="str">
        <f>IF(VLOOKUP(EI5,スケジュール設定!$A$4:$C$375,3,FALSE)=0,"",VLOOKUP(EI5,スケジュール設定!$A$4:$C$375,3,FALSE))</f>
        <v/>
      </c>
      <c r="EK5" s="65" t="str">
        <f>IF(WEEKDAY(EK1,1)=1,EK1,"")</f>
        <v/>
      </c>
      <c r="EL5" s="66" t="str">
        <f>IF(VLOOKUP(EK5,スケジュール設定!$A$4:$C$375,3,FALSE)=0,"",VLOOKUP(EK5,スケジュール設定!$A$4:$C$375,3,FALSE))</f>
        <v/>
      </c>
      <c r="EM5" s="65" t="str">
        <f>IF(EK5&lt;&gt;"",EK5+1,IF(WEEKDAY(EK1,1)=2,EK1,""))</f>
        <v/>
      </c>
      <c r="EN5" s="66" t="str">
        <f>IF(VLOOKUP(EM5,スケジュール設定!$A$4:$C$375,3,FALSE)=0,"",VLOOKUP(EM5,スケジュール設定!$A$4:$C$375,3,FALSE))</f>
        <v/>
      </c>
      <c r="EO5" s="65" t="str">
        <f>IF(EM5&lt;&gt;"",EM5+1,IF(WEEKDAY(EK1,1)=3,EK1,""))</f>
        <v/>
      </c>
      <c r="EP5" s="66" t="str">
        <f>IF(VLOOKUP(EO5,スケジュール設定!$A$4:$C$375,3,FALSE)=0,"",VLOOKUP(EO5,スケジュール設定!$A$4:$C$375,3,FALSE))</f>
        <v/>
      </c>
      <c r="EQ5" s="65" t="str">
        <f>IF(EO5&lt;&gt;"",EO5+1,IF(WEEKDAY(EK1,1)=4,EK1,""))</f>
        <v/>
      </c>
      <c r="ER5" s="66" t="str">
        <f>IF(VLOOKUP(EQ5,スケジュール設定!$A$4:$C$375,3,FALSE)=0,"",VLOOKUP(EQ5,スケジュール設定!$A$4:$C$375,3,FALSE))</f>
        <v/>
      </c>
      <c r="ES5" s="65" t="str">
        <f>IF(EQ5&lt;&gt;"",EQ5+1,IF(WEEKDAY(EK1,1)=5,EK1,""))</f>
        <v/>
      </c>
      <c r="ET5" s="66" t="str">
        <f>IF(VLOOKUP(ES5,スケジュール設定!$A$4:$C$375,3,FALSE)=0,"",VLOOKUP(ES5,スケジュール設定!$A$4:$C$375,3,FALSE))</f>
        <v/>
      </c>
      <c r="EU5" s="65">
        <f>IF(ES5&lt;&gt;"",ES5+1,IF(WEEKDAY(EK1,1)=6,EK1,""))</f>
        <v>43770</v>
      </c>
      <c r="EV5" s="66" t="str">
        <f>IF(VLOOKUP(EU5,スケジュール設定!$A$4:$C$375,3,FALSE)=0,"",VLOOKUP(EU5,スケジュール設定!$A$4:$C$375,3,FALSE))</f>
        <v/>
      </c>
      <c r="EW5" s="67">
        <f>IF(EU5&lt;&gt;"",EU5+1,IF(WEEKDAY(EK1,1)=7,EK1,""))</f>
        <v>43771</v>
      </c>
      <c r="EX5" s="66" t="str">
        <f>IF(VLOOKUP(EW5,スケジュール設定!$A$4:$C$375,3,FALSE)=0,"",VLOOKUP(EW5,スケジュール設定!$A$4:$C$375,3,FALSE))</f>
        <v/>
      </c>
      <c r="EY5" s="65">
        <f>IF(WEEKDAY(EY1,1)=1,EY1,"")</f>
        <v>43800</v>
      </c>
      <c r="EZ5" s="66" t="str">
        <f>IF(VLOOKUP(EY5,スケジュール設定!$A$4:$C$375,3,FALSE)=0,"",VLOOKUP(EY5,スケジュール設定!$A$4:$C$375,3,FALSE))</f>
        <v/>
      </c>
      <c r="FA5" s="65">
        <f>IF(EY5&lt;&gt;"",EY5+1,IF(WEEKDAY(EY1,1)=2,EY1,""))</f>
        <v>43801</v>
      </c>
      <c r="FB5" s="66" t="str">
        <f>IF(VLOOKUP(FA5,スケジュール設定!$A$4:$C$375,3,FALSE)=0,"",VLOOKUP(FA5,スケジュール設定!$A$4:$C$375,3,FALSE))</f>
        <v/>
      </c>
      <c r="FC5" s="65">
        <f>IF(FA5&lt;&gt;"",FA5+1,IF(WEEKDAY(EY1,1)=3,EY1,""))</f>
        <v>43802</v>
      </c>
      <c r="FD5" s="66" t="str">
        <f>IF(VLOOKUP(FC5,スケジュール設定!$A$4:$C$375,3,FALSE)=0,"",VLOOKUP(FC5,スケジュール設定!$A$4:$C$375,3,FALSE))</f>
        <v/>
      </c>
      <c r="FE5" s="65">
        <f>IF(FC5&lt;&gt;"",FC5+1,IF(WEEKDAY(EY1,1)=4,EY1,""))</f>
        <v>43803</v>
      </c>
      <c r="FF5" s="66" t="str">
        <f>IF(VLOOKUP(FE5,スケジュール設定!$A$4:$C$375,3,FALSE)=0,"",VLOOKUP(FE5,スケジュール設定!$A$4:$C$375,3,FALSE))</f>
        <v/>
      </c>
      <c r="FG5" s="65">
        <f>IF(FE5&lt;&gt;"",FE5+1,IF(WEEKDAY(EY1,1)=5,EY1,""))</f>
        <v>43804</v>
      </c>
      <c r="FH5" s="66" t="str">
        <f>IF(VLOOKUP(FG5,スケジュール設定!$A$4:$C$375,3,FALSE)=0,"",VLOOKUP(FG5,スケジュール設定!$A$4:$C$375,3,FALSE))</f>
        <v/>
      </c>
      <c r="FI5" s="65">
        <f>IF(FG5&lt;&gt;"",FG5+1,IF(WEEKDAY(EY1,1)=6,EY1,""))</f>
        <v>43805</v>
      </c>
      <c r="FJ5" s="66" t="str">
        <f>IF(VLOOKUP(FI5,スケジュール設定!$A$4:$C$375,3,FALSE)=0,"",VLOOKUP(FI5,スケジュール設定!$A$4:$C$375,3,FALSE))</f>
        <v/>
      </c>
      <c r="FK5" s="67">
        <f>IF(FI5&lt;&gt;"",FI5+1,IF(WEEKDAY(EY1,1)=7,EY1,""))</f>
        <v>43806</v>
      </c>
      <c r="FL5" s="66" t="str">
        <f>IF(VLOOKUP(FK5,スケジュール設定!$A$4:$C$375,3,FALSE)=0,"",VLOOKUP(FK5,スケジュール設定!$A$4:$C$375,3,FALSE))</f>
        <v/>
      </c>
    </row>
    <row r="6" spans="1:168" s="72" customFormat="1" ht="60.6" customHeight="1">
      <c r="A6" s="69">
        <f>M5+1</f>
        <v>43471</v>
      </c>
      <c r="B6" s="70" t="str">
        <f>IF(VLOOKUP(A6,スケジュール設定!$A$4:$C$375,3,FALSE)=0,"",VLOOKUP(A6,スケジュール設定!$A$4:$C$375,3,FALSE))</f>
        <v/>
      </c>
      <c r="C6" s="69">
        <f>A6+1</f>
        <v>43472</v>
      </c>
      <c r="D6" s="70" t="str">
        <f>IF(VLOOKUP(C6,スケジュール設定!$A$4:$C$375,3,FALSE)=0,"",VLOOKUP(C6,スケジュール設定!$A$4:$C$375,3,FALSE))</f>
        <v/>
      </c>
      <c r="E6" s="69">
        <f>C6+1</f>
        <v>43473</v>
      </c>
      <c r="F6" s="70" t="str">
        <f>IF(VLOOKUP(E6,スケジュール設定!$A$4:$C$375,3,FALSE)=0,"",VLOOKUP(E6,スケジュール設定!$A$4:$C$375,3,FALSE))</f>
        <v/>
      </c>
      <c r="G6" s="69">
        <f>E6+1</f>
        <v>43474</v>
      </c>
      <c r="H6" s="70" t="str">
        <f>IF(VLOOKUP(G6,スケジュール設定!$A$4:$C$375,3,FALSE)=0,"",VLOOKUP(G6,スケジュール設定!$A$4:$C$375,3,FALSE))</f>
        <v/>
      </c>
      <c r="I6" s="69">
        <f>G6+1</f>
        <v>43475</v>
      </c>
      <c r="J6" s="70" t="str">
        <f>IF(VLOOKUP(I6,スケジュール設定!$A$4:$C$375,3,FALSE)=0,"",VLOOKUP(I6,スケジュール設定!$A$4:$C$375,3,FALSE))</f>
        <v/>
      </c>
      <c r="K6" s="69">
        <f>I6+1</f>
        <v>43476</v>
      </c>
      <c r="L6" s="70" t="str">
        <f>IF(VLOOKUP(K6,スケジュール設定!$A$4:$C$375,3,FALSE)=0,"",VLOOKUP(K6,スケジュール設定!$A$4:$C$375,3,FALSE))</f>
        <v/>
      </c>
      <c r="M6" s="71">
        <f>K6+1</f>
        <v>43477</v>
      </c>
      <c r="N6" s="70" t="str">
        <f>IF(VLOOKUP(M6,スケジュール設定!$A$4:$C$375,3,FALSE)=0,"",VLOOKUP(M6,スケジュール設定!$A$4:$C$375,3,FALSE))</f>
        <v/>
      </c>
      <c r="O6" s="69">
        <f>AA5+1</f>
        <v>43499</v>
      </c>
      <c r="P6" s="70" t="str">
        <f>IF(VLOOKUP(O6,スケジュール設定!$A$4:$C$375,3,FALSE)=0,"",VLOOKUP(O6,スケジュール設定!$A$4:$C$375,3,FALSE))</f>
        <v/>
      </c>
      <c r="Q6" s="69">
        <f>O6+1</f>
        <v>43500</v>
      </c>
      <c r="R6" s="70" t="str">
        <f>IF(VLOOKUP(Q6,スケジュール設定!$A$4:$C$375,3,FALSE)=0,"",VLOOKUP(Q6,スケジュール設定!$A$4:$C$375,3,FALSE))</f>
        <v/>
      </c>
      <c r="S6" s="69">
        <f>Q6+1</f>
        <v>43501</v>
      </c>
      <c r="T6" s="70" t="str">
        <f>IF(VLOOKUP(S6,スケジュール設定!$A$4:$C$375,3,FALSE)=0,"",VLOOKUP(S6,スケジュール設定!$A$4:$C$375,3,FALSE))</f>
        <v/>
      </c>
      <c r="U6" s="69">
        <f>S6+1</f>
        <v>43502</v>
      </c>
      <c r="V6" s="70" t="str">
        <f>IF(VLOOKUP(U6,スケジュール設定!$A$4:$C$375,3,FALSE)=0,"",VLOOKUP(U6,スケジュール設定!$A$4:$C$375,3,FALSE))</f>
        <v/>
      </c>
      <c r="W6" s="69">
        <f>U6+1</f>
        <v>43503</v>
      </c>
      <c r="X6" s="70" t="str">
        <f>IF(VLOOKUP(W6,スケジュール設定!$A$4:$C$375,3,FALSE)=0,"",VLOOKUP(W6,スケジュール設定!$A$4:$C$375,3,FALSE))</f>
        <v/>
      </c>
      <c r="Y6" s="69">
        <f>W6+1</f>
        <v>43504</v>
      </c>
      <c r="Z6" s="70" t="str">
        <f>IF(VLOOKUP(Y6,スケジュール設定!$A$4:$C$375,3,FALSE)=0,"",VLOOKUP(Y6,スケジュール設定!$A$4:$C$375,3,FALSE))</f>
        <v/>
      </c>
      <c r="AA6" s="71">
        <f>Y6+1</f>
        <v>43505</v>
      </c>
      <c r="AB6" s="70" t="str">
        <f>IF(VLOOKUP(AA6,スケジュール設定!$A$4:$C$375,3,FALSE)=0,"",VLOOKUP(AA6,スケジュール設定!$A$4:$C$375,3,FALSE))</f>
        <v/>
      </c>
      <c r="AC6" s="69">
        <f>AO5+1</f>
        <v>43527</v>
      </c>
      <c r="AD6" s="70" t="str">
        <f>IF(VLOOKUP(AC6,スケジュール設定!$A$4:$C$375,3,FALSE)=0,"",VLOOKUP(AC6,スケジュール設定!$A$4:$C$375,3,FALSE))</f>
        <v/>
      </c>
      <c r="AE6" s="69">
        <f>AC6+1</f>
        <v>43528</v>
      </c>
      <c r="AF6" s="70" t="str">
        <f>IF(VLOOKUP(AE6,スケジュール設定!$A$4:$C$375,3,FALSE)=0,"",VLOOKUP(AE6,スケジュール設定!$A$4:$C$375,3,FALSE))</f>
        <v/>
      </c>
      <c r="AG6" s="69">
        <f>AE6+1</f>
        <v>43529</v>
      </c>
      <c r="AH6" s="70" t="str">
        <f>IF(VLOOKUP(AG6,スケジュール設定!$A$4:$C$375,3,FALSE)=0,"",VLOOKUP(AG6,スケジュール設定!$A$4:$C$375,3,FALSE))</f>
        <v/>
      </c>
      <c r="AI6" s="69">
        <f>AG6+1</f>
        <v>43530</v>
      </c>
      <c r="AJ6" s="70" t="str">
        <f>IF(VLOOKUP(AI6,スケジュール設定!$A$4:$C$375,3,FALSE)=0,"",VLOOKUP(AI6,スケジュール設定!$A$4:$C$375,3,FALSE))</f>
        <v/>
      </c>
      <c r="AK6" s="69">
        <f>AI6+1</f>
        <v>43531</v>
      </c>
      <c r="AL6" s="70" t="str">
        <f>IF(VLOOKUP(AK6,スケジュール設定!$A$4:$C$375,3,FALSE)=0,"",VLOOKUP(AK6,スケジュール設定!$A$4:$C$375,3,FALSE))</f>
        <v/>
      </c>
      <c r="AM6" s="69">
        <f>AK6+1</f>
        <v>43532</v>
      </c>
      <c r="AN6" s="70" t="str">
        <f>IF(VLOOKUP(AM6,スケジュール設定!$A$4:$C$375,3,FALSE)=0,"",VLOOKUP(AM6,スケジュール設定!$A$4:$C$375,3,FALSE))</f>
        <v/>
      </c>
      <c r="AO6" s="71">
        <f>AM6+1</f>
        <v>43533</v>
      </c>
      <c r="AP6" s="70" t="str">
        <f>IF(VLOOKUP(AO6,スケジュール設定!$A$4:$C$375,3,FALSE)=0,"",VLOOKUP(AO6,スケジュール設定!$A$4:$C$375,3,FALSE))</f>
        <v/>
      </c>
      <c r="AQ6" s="69">
        <f>BC5+1</f>
        <v>43562</v>
      </c>
      <c r="AR6" s="70" t="str">
        <f>IF(VLOOKUP(AQ6,スケジュール設定!$A$4:$C$375,3,FALSE)=0,"",VLOOKUP(AQ6,スケジュール設定!$A$4:$C$375,3,FALSE))</f>
        <v/>
      </c>
      <c r="AS6" s="69">
        <f>AQ6+1</f>
        <v>43563</v>
      </c>
      <c r="AT6" s="70" t="str">
        <f>IF(VLOOKUP(AS6,スケジュール設定!$A$4:$C$375,3,FALSE)=0,"",VLOOKUP(AS6,スケジュール設定!$A$4:$C$375,3,FALSE))</f>
        <v/>
      </c>
      <c r="AU6" s="69">
        <f>AS6+1</f>
        <v>43564</v>
      </c>
      <c r="AV6" s="70" t="str">
        <f>IF(VLOOKUP(AU6,スケジュール設定!$A$4:$C$375,3,FALSE)=0,"",VLOOKUP(AU6,スケジュール設定!$A$4:$C$375,3,FALSE))</f>
        <v/>
      </c>
      <c r="AW6" s="69">
        <f>AU6+1</f>
        <v>43565</v>
      </c>
      <c r="AX6" s="70" t="str">
        <f>IF(VLOOKUP(AW6,スケジュール設定!$A$4:$C$375,3,FALSE)=0,"",VLOOKUP(AW6,スケジュール設定!$A$4:$C$375,3,FALSE))</f>
        <v/>
      </c>
      <c r="AY6" s="69">
        <f>AW6+1</f>
        <v>43566</v>
      </c>
      <c r="AZ6" s="70" t="str">
        <f>IF(VLOOKUP(AY6,スケジュール設定!$A$4:$C$375,3,FALSE)=0,"",VLOOKUP(AY6,スケジュール設定!$A$4:$C$375,3,FALSE))</f>
        <v/>
      </c>
      <c r="BA6" s="69">
        <f>AY6+1</f>
        <v>43567</v>
      </c>
      <c r="BB6" s="70" t="str">
        <f>IF(VLOOKUP(BA6,スケジュール設定!$A$4:$C$375,3,FALSE)=0,"",VLOOKUP(BA6,スケジュール設定!$A$4:$C$375,3,FALSE))</f>
        <v/>
      </c>
      <c r="BC6" s="71">
        <f>BA6+1</f>
        <v>43568</v>
      </c>
      <c r="BD6" s="70" t="str">
        <f>IF(VLOOKUP(BC6,スケジュール設定!$A$4:$C$375,3,FALSE)=0,"",VLOOKUP(BC6,スケジュール設定!$A$4:$C$375,3,FALSE))</f>
        <v/>
      </c>
      <c r="BE6" s="69">
        <f>BQ5+1</f>
        <v>43590</v>
      </c>
      <c r="BF6" s="70" t="str">
        <f>IF(VLOOKUP(BE6,スケジュール設定!$A$4:$C$375,3,FALSE)=0,"",VLOOKUP(BE6,スケジュール設定!$A$4:$C$375,3,FALSE))</f>
        <v>こどもの日</v>
      </c>
      <c r="BG6" s="69">
        <f>BE6+1</f>
        <v>43591</v>
      </c>
      <c r="BH6" s="70" t="str">
        <f>IF(VLOOKUP(BG6,スケジュール設定!$A$4:$C$375,3,FALSE)=0,"",VLOOKUP(BG6,スケジュール設定!$A$4:$C$375,3,FALSE))</f>
        <v>振替休日</v>
      </c>
      <c r="BI6" s="69">
        <f>BG6+1</f>
        <v>43592</v>
      </c>
      <c r="BJ6" s="70" t="str">
        <f>IF(VLOOKUP(BI6,スケジュール設定!$A$4:$C$375,3,FALSE)=0,"",VLOOKUP(BI6,スケジュール設定!$A$4:$C$375,3,FALSE))</f>
        <v/>
      </c>
      <c r="BK6" s="69">
        <f>BI6+1</f>
        <v>43593</v>
      </c>
      <c r="BL6" s="70" t="str">
        <f>IF(VLOOKUP(BK6,スケジュール設定!$A$4:$C$375,3,FALSE)=0,"",VLOOKUP(BK6,スケジュール設定!$A$4:$C$375,3,FALSE))</f>
        <v/>
      </c>
      <c r="BM6" s="69">
        <f>BK6+1</f>
        <v>43594</v>
      </c>
      <c r="BN6" s="70" t="str">
        <f>IF(VLOOKUP(BM6,スケジュール設定!$A$4:$C$375,3,FALSE)=0,"",VLOOKUP(BM6,スケジュール設定!$A$4:$C$375,3,FALSE))</f>
        <v/>
      </c>
      <c r="BO6" s="69">
        <f>BM6+1</f>
        <v>43595</v>
      </c>
      <c r="BP6" s="70" t="str">
        <f>IF(VLOOKUP(BO6,スケジュール設定!$A$4:$C$375,3,FALSE)=0,"",VLOOKUP(BO6,スケジュール設定!$A$4:$C$375,3,FALSE))</f>
        <v/>
      </c>
      <c r="BQ6" s="71">
        <f>BO6+1</f>
        <v>43596</v>
      </c>
      <c r="BR6" s="70" t="str">
        <f>IF(VLOOKUP(BQ6,スケジュール設定!$A$4:$C$375,3,FALSE)=0,"",VLOOKUP(BQ6,スケジュール設定!$A$4:$C$375,3,FALSE))</f>
        <v/>
      </c>
      <c r="BS6" s="69">
        <f>CE5+1</f>
        <v>43618</v>
      </c>
      <c r="BT6" s="70" t="str">
        <f>IF(VLOOKUP(BS6,スケジュール設定!$A$4:$C$375,3,FALSE)=0,"",VLOOKUP(BS6,スケジュール設定!$A$4:$C$375,3,FALSE))</f>
        <v/>
      </c>
      <c r="BU6" s="69">
        <f>BS6+1</f>
        <v>43619</v>
      </c>
      <c r="BV6" s="70" t="str">
        <f>IF(VLOOKUP(BU6,スケジュール設定!$A$4:$C$375,3,FALSE)=0,"",VLOOKUP(BU6,スケジュール設定!$A$4:$C$375,3,FALSE))</f>
        <v/>
      </c>
      <c r="BW6" s="69">
        <f>BU6+1</f>
        <v>43620</v>
      </c>
      <c r="BX6" s="70" t="str">
        <f>IF(VLOOKUP(BW6,スケジュール設定!$A$4:$C$375,3,FALSE)=0,"",VLOOKUP(BW6,スケジュール設定!$A$4:$C$375,3,FALSE))</f>
        <v/>
      </c>
      <c r="BY6" s="69">
        <f>BW6+1</f>
        <v>43621</v>
      </c>
      <c r="BZ6" s="70" t="str">
        <f>IF(VLOOKUP(BY6,スケジュール設定!$A$4:$C$375,3,FALSE)=0,"",VLOOKUP(BY6,スケジュール設定!$A$4:$C$375,3,FALSE))</f>
        <v/>
      </c>
      <c r="CA6" s="69">
        <f>BY6+1</f>
        <v>43622</v>
      </c>
      <c r="CB6" s="70" t="str">
        <f>IF(VLOOKUP(CA6,スケジュール設定!$A$4:$C$375,3,FALSE)=0,"",VLOOKUP(CA6,スケジュール設定!$A$4:$C$375,3,FALSE))</f>
        <v/>
      </c>
      <c r="CC6" s="69">
        <f>CA6+1</f>
        <v>43623</v>
      </c>
      <c r="CD6" s="70" t="str">
        <f>IF(VLOOKUP(CC6,スケジュール設定!$A$4:$C$375,3,FALSE)=0,"",VLOOKUP(CC6,スケジュール設定!$A$4:$C$375,3,FALSE))</f>
        <v/>
      </c>
      <c r="CE6" s="71">
        <f>CC6+1</f>
        <v>43624</v>
      </c>
      <c r="CF6" s="70" t="str">
        <f>IF(VLOOKUP(CE6,スケジュール設定!$A$4:$C$375,3,FALSE)=0,"",VLOOKUP(CE6,スケジュール設定!$A$4:$C$375,3,FALSE))</f>
        <v/>
      </c>
      <c r="CG6" s="69">
        <f>CS5+1</f>
        <v>43653</v>
      </c>
      <c r="CH6" s="70" t="str">
        <f>IF(VLOOKUP(CG6,スケジュール設定!$A$4:$C$375,3,FALSE)=0,"",VLOOKUP(CG6,スケジュール設定!$A$4:$C$375,3,FALSE))</f>
        <v/>
      </c>
      <c r="CI6" s="69">
        <f>CG6+1</f>
        <v>43654</v>
      </c>
      <c r="CJ6" s="70" t="str">
        <f>IF(VLOOKUP(CI6,スケジュール設定!$A$4:$C$375,3,FALSE)=0,"",VLOOKUP(CI6,スケジュール設定!$A$4:$C$375,3,FALSE))</f>
        <v/>
      </c>
      <c r="CK6" s="69">
        <f>CI6+1</f>
        <v>43655</v>
      </c>
      <c r="CL6" s="70" t="str">
        <f>IF(VLOOKUP(CK6,スケジュール設定!$A$4:$C$375,3,FALSE)=0,"",VLOOKUP(CK6,スケジュール設定!$A$4:$C$375,3,FALSE))</f>
        <v/>
      </c>
      <c r="CM6" s="69">
        <f>CK6+1</f>
        <v>43656</v>
      </c>
      <c r="CN6" s="70" t="str">
        <f>IF(VLOOKUP(CM6,スケジュール設定!$A$4:$C$375,3,FALSE)=0,"",VLOOKUP(CM6,スケジュール設定!$A$4:$C$375,3,FALSE))</f>
        <v/>
      </c>
      <c r="CO6" s="69">
        <f>CM6+1</f>
        <v>43657</v>
      </c>
      <c r="CP6" s="70" t="str">
        <f>IF(VLOOKUP(CO6,スケジュール設定!$A$4:$C$375,3,FALSE)=0,"",VLOOKUP(CO6,スケジュール設定!$A$4:$C$375,3,FALSE))</f>
        <v/>
      </c>
      <c r="CQ6" s="69">
        <f>CO6+1</f>
        <v>43658</v>
      </c>
      <c r="CR6" s="70" t="str">
        <f>IF(VLOOKUP(CQ6,スケジュール設定!$A$4:$C$375,3,FALSE)=0,"",VLOOKUP(CQ6,スケジュール設定!$A$4:$C$375,3,FALSE))</f>
        <v/>
      </c>
      <c r="CS6" s="71">
        <f>CQ6+1</f>
        <v>43659</v>
      </c>
      <c r="CT6" s="70" t="str">
        <f>IF(VLOOKUP(CS6,スケジュール設定!$A$4:$C$375,3,FALSE)=0,"",VLOOKUP(CS6,スケジュール設定!$A$4:$C$375,3,FALSE))</f>
        <v/>
      </c>
      <c r="CU6" s="69">
        <f>DG5+1</f>
        <v>43681</v>
      </c>
      <c r="CV6" s="70" t="str">
        <f>IF(VLOOKUP(CU6,スケジュール設定!$A$4:$C$375,3,FALSE)=0,"",VLOOKUP(CU6,スケジュール設定!$A$4:$C$375,3,FALSE))</f>
        <v/>
      </c>
      <c r="CW6" s="69">
        <f>CU6+1</f>
        <v>43682</v>
      </c>
      <c r="CX6" s="70" t="str">
        <f>IF(VLOOKUP(CW6,スケジュール設定!$A$4:$C$375,3,FALSE)=0,"",VLOOKUP(CW6,スケジュール設定!$A$4:$C$375,3,FALSE))</f>
        <v/>
      </c>
      <c r="CY6" s="69">
        <f>CW6+1</f>
        <v>43683</v>
      </c>
      <c r="CZ6" s="70" t="str">
        <f>IF(VLOOKUP(CY6,スケジュール設定!$A$4:$C$375,3,FALSE)=0,"",VLOOKUP(CY6,スケジュール設定!$A$4:$C$375,3,FALSE))</f>
        <v/>
      </c>
      <c r="DA6" s="69">
        <f>CY6+1</f>
        <v>43684</v>
      </c>
      <c r="DB6" s="70" t="str">
        <f>IF(VLOOKUP(DA6,スケジュール設定!$A$4:$C$375,3,FALSE)=0,"",VLOOKUP(DA6,スケジュール設定!$A$4:$C$375,3,FALSE))</f>
        <v/>
      </c>
      <c r="DC6" s="69">
        <f>DA6+1</f>
        <v>43685</v>
      </c>
      <c r="DD6" s="70" t="str">
        <f>IF(VLOOKUP(DC6,スケジュール設定!$A$4:$C$375,3,FALSE)=0,"",VLOOKUP(DC6,スケジュール設定!$A$4:$C$375,3,FALSE))</f>
        <v/>
      </c>
      <c r="DE6" s="69">
        <f>DC6+1</f>
        <v>43686</v>
      </c>
      <c r="DF6" s="70" t="str">
        <f>IF(VLOOKUP(DE6,スケジュール設定!$A$4:$C$375,3,FALSE)=0,"",VLOOKUP(DE6,スケジュール設定!$A$4:$C$375,3,FALSE))</f>
        <v/>
      </c>
      <c r="DG6" s="71">
        <f>DE6+1</f>
        <v>43687</v>
      </c>
      <c r="DH6" s="70" t="str">
        <f>IF(VLOOKUP(DG6,スケジュール設定!$A$4:$C$375,3,FALSE)=0,"",VLOOKUP(DG6,スケジュール設定!$A$4:$C$375,3,FALSE))</f>
        <v/>
      </c>
      <c r="DI6" s="69">
        <f>DU5+1</f>
        <v>43716</v>
      </c>
      <c r="DJ6" s="70" t="str">
        <f>IF(VLOOKUP(DI6,スケジュール設定!$A$4:$C$375,3,FALSE)=0,"",VLOOKUP(DI6,スケジュール設定!$A$4:$C$375,3,FALSE))</f>
        <v/>
      </c>
      <c r="DK6" s="69">
        <f>DI6+1</f>
        <v>43717</v>
      </c>
      <c r="DL6" s="70" t="str">
        <f>IF(VLOOKUP(DK6,スケジュール設定!$A$4:$C$375,3,FALSE)=0,"",VLOOKUP(DK6,スケジュール設定!$A$4:$C$375,3,FALSE))</f>
        <v/>
      </c>
      <c r="DM6" s="69">
        <f>DK6+1</f>
        <v>43718</v>
      </c>
      <c r="DN6" s="70" t="str">
        <f>IF(VLOOKUP(DM6,スケジュール設定!$A$4:$C$375,3,FALSE)=0,"",VLOOKUP(DM6,スケジュール設定!$A$4:$C$375,3,FALSE))</f>
        <v/>
      </c>
      <c r="DO6" s="69">
        <f>DM6+1</f>
        <v>43719</v>
      </c>
      <c r="DP6" s="70" t="str">
        <f>IF(VLOOKUP(DO6,スケジュール設定!$A$4:$C$375,3,FALSE)=0,"",VLOOKUP(DO6,スケジュール設定!$A$4:$C$375,3,FALSE))</f>
        <v/>
      </c>
      <c r="DQ6" s="69">
        <f>DO6+1</f>
        <v>43720</v>
      </c>
      <c r="DR6" s="70" t="str">
        <f>IF(VLOOKUP(DQ6,スケジュール設定!$A$4:$C$375,3,FALSE)=0,"",VLOOKUP(DQ6,スケジュール設定!$A$4:$C$375,3,FALSE))</f>
        <v/>
      </c>
      <c r="DS6" s="69">
        <f>DQ6+1</f>
        <v>43721</v>
      </c>
      <c r="DT6" s="70" t="str">
        <f>IF(VLOOKUP(DS6,スケジュール設定!$A$4:$C$375,3,FALSE)=0,"",VLOOKUP(DS6,スケジュール設定!$A$4:$C$375,3,FALSE))</f>
        <v/>
      </c>
      <c r="DU6" s="71">
        <f>DS6+1</f>
        <v>43722</v>
      </c>
      <c r="DV6" s="70" t="str">
        <f>IF(VLOOKUP(DU6,スケジュール設定!$A$4:$C$375,3,FALSE)=0,"",VLOOKUP(DU6,スケジュール設定!$A$4:$C$375,3,FALSE))</f>
        <v/>
      </c>
      <c r="DW6" s="69">
        <f>EI5+1</f>
        <v>43744</v>
      </c>
      <c r="DX6" s="70" t="str">
        <f>IF(VLOOKUP(DW6,スケジュール設定!$A$4:$C$375,3,FALSE)=0,"",VLOOKUP(DW6,スケジュール設定!$A$4:$C$375,3,FALSE))</f>
        <v/>
      </c>
      <c r="DY6" s="69">
        <f>DW6+1</f>
        <v>43745</v>
      </c>
      <c r="DZ6" s="70" t="str">
        <f>IF(VLOOKUP(DY6,スケジュール設定!$A$4:$C$375,3,FALSE)=0,"",VLOOKUP(DY6,スケジュール設定!$A$4:$C$375,3,FALSE))</f>
        <v/>
      </c>
      <c r="EA6" s="69">
        <f>DY6+1</f>
        <v>43746</v>
      </c>
      <c r="EB6" s="70" t="str">
        <f>IF(VLOOKUP(EA6,スケジュール設定!$A$4:$C$375,3,FALSE)=0,"",VLOOKUP(EA6,スケジュール設定!$A$4:$C$375,3,FALSE))</f>
        <v/>
      </c>
      <c r="EC6" s="69">
        <f>EA6+1</f>
        <v>43747</v>
      </c>
      <c r="ED6" s="70" t="str">
        <f>IF(VLOOKUP(EC6,スケジュール設定!$A$4:$C$375,3,FALSE)=0,"",VLOOKUP(EC6,スケジュール設定!$A$4:$C$375,3,FALSE))</f>
        <v/>
      </c>
      <c r="EE6" s="69">
        <f>EC6+1</f>
        <v>43748</v>
      </c>
      <c r="EF6" s="70" t="str">
        <f>IF(VLOOKUP(EE6,スケジュール設定!$A$4:$C$375,3,FALSE)=0,"",VLOOKUP(EE6,スケジュール設定!$A$4:$C$375,3,FALSE))</f>
        <v/>
      </c>
      <c r="EG6" s="69">
        <f>EE6+1</f>
        <v>43749</v>
      </c>
      <c r="EH6" s="70" t="str">
        <f>IF(VLOOKUP(EG6,スケジュール設定!$A$4:$C$375,3,FALSE)=0,"",VLOOKUP(EG6,スケジュール設定!$A$4:$C$375,3,FALSE))</f>
        <v/>
      </c>
      <c r="EI6" s="71">
        <f>EG6+1</f>
        <v>43750</v>
      </c>
      <c r="EJ6" s="70" t="str">
        <f>IF(VLOOKUP(EI6,スケジュール設定!$A$4:$C$375,3,FALSE)=0,"",VLOOKUP(EI6,スケジュール設定!$A$4:$C$375,3,FALSE))</f>
        <v/>
      </c>
      <c r="EK6" s="69">
        <f>EW5+1</f>
        <v>43772</v>
      </c>
      <c r="EL6" s="70" t="str">
        <f>IF(VLOOKUP(EK6,スケジュール設定!$A$4:$C$375,3,FALSE)=0,"",VLOOKUP(EK6,スケジュール設定!$A$4:$C$375,3,FALSE))</f>
        <v>文化の日</v>
      </c>
      <c r="EM6" s="69">
        <f>EK6+1</f>
        <v>43773</v>
      </c>
      <c r="EN6" s="70" t="str">
        <f>IF(VLOOKUP(EM6,スケジュール設定!$A$4:$C$375,3,FALSE)=0,"",VLOOKUP(EM6,スケジュール設定!$A$4:$C$375,3,FALSE))</f>
        <v>振替休日</v>
      </c>
      <c r="EO6" s="69">
        <f>EM6+1</f>
        <v>43774</v>
      </c>
      <c r="EP6" s="70" t="str">
        <f>IF(VLOOKUP(EO6,スケジュール設定!$A$4:$C$375,3,FALSE)=0,"",VLOOKUP(EO6,スケジュール設定!$A$4:$C$375,3,FALSE))</f>
        <v/>
      </c>
      <c r="EQ6" s="69">
        <f>EO6+1</f>
        <v>43775</v>
      </c>
      <c r="ER6" s="70" t="str">
        <f>IF(VLOOKUP(EQ6,スケジュール設定!$A$4:$C$375,3,FALSE)=0,"",VLOOKUP(EQ6,スケジュール設定!$A$4:$C$375,3,FALSE))</f>
        <v/>
      </c>
      <c r="ES6" s="69">
        <f>EQ6+1</f>
        <v>43776</v>
      </c>
      <c r="ET6" s="70" t="str">
        <f>IF(VLOOKUP(ES6,スケジュール設定!$A$4:$C$375,3,FALSE)=0,"",VLOOKUP(ES6,スケジュール設定!$A$4:$C$375,3,FALSE))</f>
        <v/>
      </c>
      <c r="EU6" s="69">
        <f>ES6+1</f>
        <v>43777</v>
      </c>
      <c r="EV6" s="70" t="str">
        <f>IF(VLOOKUP(EU6,スケジュール設定!$A$4:$C$375,3,FALSE)=0,"",VLOOKUP(EU6,スケジュール設定!$A$4:$C$375,3,FALSE))</f>
        <v/>
      </c>
      <c r="EW6" s="71">
        <f>EU6+1</f>
        <v>43778</v>
      </c>
      <c r="EX6" s="70" t="str">
        <f>IF(VLOOKUP(EW6,スケジュール設定!$A$4:$C$375,3,FALSE)=0,"",VLOOKUP(EW6,スケジュール設定!$A$4:$C$375,3,FALSE))</f>
        <v/>
      </c>
      <c r="EY6" s="69">
        <f>FK5+1</f>
        <v>43807</v>
      </c>
      <c r="EZ6" s="70" t="str">
        <f>IF(VLOOKUP(EY6,スケジュール設定!$A$4:$C$375,3,FALSE)=0,"",VLOOKUP(EY6,スケジュール設定!$A$4:$C$375,3,FALSE))</f>
        <v/>
      </c>
      <c r="FA6" s="69">
        <f>EY6+1</f>
        <v>43808</v>
      </c>
      <c r="FB6" s="70" t="str">
        <f>IF(VLOOKUP(FA6,スケジュール設定!$A$4:$C$375,3,FALSE)=0,"",VLOOKUP(FA6,スケジュール設定!$A$4:$C$375,3,FALSE))</f>
        <v/>
      </c>
      <c r="FC6" s="69">
        <f>FA6+1</f>
        <v>43809</v>
      </c>
      <c r="FD6" s="70" t="str">
        <f>IF(VLOOKUP(FC6,スケジュール設定!$A$4:$C$375,3,FALSE)=0,"",VLOOKUP(FC6,スケジュール設定!$A$4:$C$375,3,FALSE))</f>
        <v/>
      </c>
      <c r="FE6" s="69">
        <f>FC6+1</f>
        <v>43810</v>
      </c>
      <c r="FF6" s="70" t="str">
        <f>IF(VLOOKUP(FE6,スケジュール設定!$A$4:$C$375,3,FALSE)=0,"",VLOOKUP(FE6,スケジュール設定!$A$4:$C$375,3,FALSE))</f>
        <v/>
      </c>
      <c r="FG6" s="69">
        <f>FE6+1</f>
        <v>43811</v>
      </c>
      <c r="FH6" s="70" t="str">
        <f>IF(VLOOKUP(FG6,スケジュール設定!$A$4:$C$375,3,FALSE)=0,"",VLOOKUP(FG6,スケジュール設定!$A$4:$C$375,3,FALSE))</f>
        <v/>
      </c>
      <c r="FI6" s="69">
        <f>FG6+1</f>
        <v>43812</v>
      </c>
      <c r="FJ6" s="70" t="str">
        <f>IF(VLOOKUP(FI6,スケジュール設定!$A$4:$C$375,3,FALSE)=0,"",VLOOKUP(FI6,スケジュール設定!$A$4:$C$375,3,FALSE))</f>
        <v/>
      </c>
      <c r="FK6" s="71">
        <f>FI6+1</f>
        <v>43813</v>
      </c>
      <c r="FL6" s="70" t="str">
        <f>IF(VLOOKUP(FK6,スケジュール設定!$A$4:$C$375,3,FALSE)=0,"",VLOOKUP(FK6,スケジュール設定!$A$4:$C$375,3,FALSE))</f>
        <v/>
      </c>
    </row>
    <row r="7" spans="1:168" s="72" customFormat="1" ht="60.6" customHeight="1">
      <c r="A7" s="65">
        <f>M6+1</f>
        <v>43478</v>
      </c>
      <c r="B7" s="70" t="str">
        <f>IF(VLOOKUP(A7,スケジュール設定!$A$4:$C$375,3,FALSE)=0,"",VLOOKUP(A7,スケジュール設定!$A$4:$C$375,3,FALSE))</f>
        <v/>
      </c>
      <c r="C7" s="65">
        <f>A7+1</f>
        <v>43479</v>
      </c>
      <c r="D7" s="70" t="str">
        <f>IF(VLOOKUP(C7,スケジュール設定!$A$4:$C$375,3,FALSE)=0,"",VLOOKUP(C7,スケジュール設定!$A$4:$C$375,3,FALSE))</f>
        <v>成人の日</v>
      </c>
      <c r="E7" s="65">
        <f>C7+1</f>
        <v>43480</v>
      </c>
      <c r="F7" s="70" t="str">
        <f>IF(VLOOKUP(E7,スケジュール設定!$A$4:$C$375,3,FALSE)=0,"",VLOOKUP(E7,スケジュール設定!$A$4:$C$375,3,FALSE))</f>
        <v/>
      </c>
      <c r="G7" s="65">
        <f>E7+1</f>
        <v>43481</v>
      </c>
      <c r="H7" s="70" t="str">
        <f>IF(VLOOKUP(G7,スケジュール設定!$A$4:$C$375,3,FALSE)=0,"",VLOOKUP(G7,スケジュール設定!$A$4:$C$375,3,FALSE))</f>
        <v/>
      </c>
      <c r="I7" s="65">
        <f>G7+1</f>
        <v>43482</v>
      </c>
      <c r="J7" s="70" t="str">
        <f>IF(VLOOKUP(I7,スケジュール設定!$A$4:$C$375,3,FALSE)=0,"",VLOOKUP(I7,スケジュール設定!$A$4:$C$375,3,FALSE))</f>
        <v/>
      </c>
      <c r="K7" s="65">
        <f>I7+1</f>
        <v>43483</v>
      </c>
      <c r="L7" s="70" t="str">
        <f>IF(VLOOKUP(K7,スケジュール設定!$A$4:$C$375,3,FALSE)=0,"",VLOOKUP(K7,スケジュール設定!$A$4:$C$375,3,FALSE))</f>
        <v/>
      </c>
      <c r="M7" s="67">
        <f>K7+1</f>
        <v>43484</v>
      </c>
      <c r="N7" s="70" t="str">
        <f>IF(VLOOKUP(M7,スケジュール設定!$A$4:$C$375,3,FALSE)=0,"",VLOOKUP(M7,スケジュール設定!$A$4:$C$375,3,FALSE))</f>
        <v/>
      </c>
      <c r="O7" s="65">
        <f>AA6+1</f>
        <v>43506</v>
      </c>
      <c r="P7" s="70" t="str">
        <f>IF(VLOOKUP(O7,スケジュール設定!$A$4:$C$375,3,FALSE)=0,"",VLOOKUP(O7,スケジュール設定!$A$4:$C$375,3,FALSE))</f>
        <v/>
      </c>
      <c r="Q7" s="65">
        <f>O7+1</f>
        <v>43507</v>
      </c>
      <c r="R7" s="70" t="str">
        <f>IF(VLOOKUP(Q7,スケジュール設定!$A$4:$C$375,3,FALSE)=0,"",VLOOKUP(Q7,スケジュール設定!$A$4:$C$375,3,FALSE))</f>
        <v>建国記念の日</v>
      </c>
      <c r="S7" s="65">
        <f>Q7+1</f>
        <v>43508</v>
      </c>
      <c r="T7" s="70" t="str">
        <f>IF(VLOOKUP(S7,スケジュール設定!$A$4:$C$375,3,FALSE)=0,"",VLOOKUP(S7,スケジュール設定!$A$4:$C$375,3,FALSE))</f>
        <v/>
      </c>
      <c r="U7" s="65">
        <f>S7+1</f>
        <v>43509</v>
      </c>
      <c r="V7" s="70" t="str">
        <f>IF(VLOOKUP(U7,スケジュール設定!$A$4:$C$375,3,FALSE)=0,"",VLOOKUP(U7,スケジュール設定!$A$4:$C$375,3,FALSE))</f>
        <v/>
      </c>
      <c r="W7" s="65">
        <f>U7+1</f>
        <v>43510</v>
      </c>
      <c r="X7" s="70" t="str">
        <f>IF(VLOOKUP(W7,スケジュール設定!$A$4:$C$375,3,FALSE)=0,"",VLOOKUP(W7,スケジュール設定!$A$4:$C$375,3,FALSE))</f>
        <v/>
      </c>
      <c r="Y7" s="65">
        <f>W7+1</f>
        <v>43511</v>
      </c>
      <c r="Z7" s="70" t="str">
        <f>IF(VLOOKUP(Y7,スケジュール設定!$A$4:$C$375,3,FALSE)=0,"",VLOOKUP(Y7,スケジュール設定!$A$4:$C$375,3,FALSE))</f>
        <v/>
      </c>
      <c r="AA7" s="67">
        <f>Y7+1</f>
        <v>43512</v>
      </c>
      <c r="AB7" s="70" t="str">
        <f>IF(VLOOKUP(AA7,スケジュール設定!$A$4:$C$375,3,FALSE)=0,"",VLOOKUP(AA7,スケジュール設定!$A$4:$C$375,3,FALSE))</f>
        <v/>
      </c>
      <c r="AC7" s="65">
        <f>AO6+1</f>
        <v>43534</v>
      </c>
      <c r="AD7" s="70" t="str">
        <f>IF(VLOOKUP(AC7,スケジュール設定!$A$4:$C$375,3,FALSE)=0,"",VLOOKUP(AC7,スケジュール設定!$A$4:$C$375,3,FALSE))</f>
        <v/>
      </c>
      <c r="AE7" s="65">
        <f>AC7+1</f>
        <v>43535</v>
      </c>
      <c r="AF7" s="70" t="str">
        <f>IF(VLOOKUP(AE7,スケジュール設定!$A$4:$C$375,3,FALSE)=0,"",VLOOKUP(AE7,スケジュール設定!$A$4:$C$375,3,FALSE))</f>
        <v/>
      </c>
      <c r="AG7" s="65">
        <f>AE7+1</f>
        <v>43536</v>
      </c>
      <c r="AH7" s="70" t="str">
        <f>IF(VLOOKUP(AG7,スケジュール設定!$A$4:$C$375,3,FALSE)=0,"",VLOOKUP(AG7,スケジュール設定!$A$4:$C$375,3,FALSE))</f>
        <v/>
      </c>
      <c r="AI7" s="65">
        <f>AG7+1</f>
        <v>43537</v>
      </c>
      <c r="AJ7" s="70" t="str">
        <f>IF(VLOOKUP(AI7,スケジュール設定!$A$4:$C$375,3,FALSE)=0,"",VLOOKUP(AI7,スケジュール設定!$A$4:$C$375,3,FALSE))</f>
        <v/>
      </c>
      <c r="AK7" s="65">
        <f>AI7+1</f>
        <v>43538</v>
      </c>
      <c r="AL7" s="70" t="str">
        <f>IF(VLOOKUP(AK7,スケジュール設定!$A$4:$C$375,3,FALSE)=0,"",VLOOKUP(AK7,スケジュール設定!$A$4:$C$375,3,FALSE))</f>
        <v/>
      </c>
      <c r="AM7" s="65">
        <f>AK7+1</f>
        <v>43539</v>
      </c>
      <c r="AN7" s="70" t="str">
        <f>IF(VLOOKUP(AM7,スケジュール設定!$A$4:$C$375,3,FALSE)=0,"",VLOOKUP(AM7,スケジュール設定!$A$4:$C$375,3,FALSE))</f>
        <v/>
      </c>
      <c r="AO7" s="67">
        <f>AM7+1</f>
        <v>43540</v>
      </c>
      <c r="AP7" s="70" t="str">
        <f>IF(VLOOKUP(AO7,スケジュール設定!$A$4:$C$375,3,FALSE)=0,"",VLOOKUP(AO7,スケジュール設定!$A$4:$C$375,3,FALSE))</f>
        <v/>
      </c>
      <c r="AQ7" s="65">
        <f>BC6+1</f>
        <v>43569</v>
      </c>
      <c r="AR7" s="70" t="str">
        <f>IF(VLOOKUP(AQ7,スケジュール設定!$A$4:$C$375,3,FALSE)=0,"",VLOOKUP(AQ7,スケジュール設定!$A$4:$C$375,3,FALSE))</f>
        <v/>
      </c>
      <c r="AS7" s="65">
        <f>AQ7+1</f>
        <v>43570</v>
      </c>
      <c r="AT7" s="70" t="str">
        <f>IF(VLOOKUP(AS7,スケジュール設定!$A$4:$C$375,3,FALSE)=0,"",VLOOKUP(AS7,スケジュール設定!$A$4:$C$375,3,FALSE))</f>
        <v/>
      </c>
      <c r="AU7" s="65">
        <f>AS7+1</f>
        <v>43571</v>
      </c>
      <c r="AV7" s="70" t="str">
        <f>IF(VLOOKUP(AU7,スケジュール設定!$A$4:$C$375,3,FALSE)=0,"",VLOOKUP(AU7,スケジュール設定!$A$4:$C$375,3,FALSE))</f>
        <v/>
      </c>
      <c r="AW7" s="65">
        <f>AU7+1</f>
        <v>43572</v>
      </c>
      <c r="AX7" s="70" t="str">
        <f>IF(VLOOKUP(AW7,スケジュール設定!$A$4:$C$375,3,FALSE)=0,"",VLOOKUP(AW7,スケジュール設定!$A$4:$C$375,3,FALSE))</f>
        <v/>
      </c>
      <c r="AY7" s="65">
        <f>AW7+1</f>
        <v>43573</v>
      </c>
      <c r="AZ7" s="70" t="str">
        <f>IF(VLOOKUP(AY7,スケジュール設定!$A$4:$C$375,3,FALSE)=0,"",VLOOKUP(AY7,スケジュール設定!$A$4:$C$375,3,FALSE))</f>
        <v/>
      </c>
      <c r="BA7" s="65">
        <f>AY7+1</f>
        <v>43574</v>
      </c>
      <c r="BB7" s="70" t="str">
        <f>IF(VLOOKUP(BA7,スケジュール設定!$A$4:$C$375,3,FALSE)=0,"",VLOOKUP(BA7,スケジュール設定!$A$4:$C$375,3,FALSE))</f>
        <v/>
      </c>
      <c r="BC7" s="67">
        <f>BA7+1</f>
        <v>43575</v>
      </c>
      <c r="BD7" s="70" t="str">
        <f>IF(VLOOKUP(BC7,スケジュール設定!$A$4:$C$375,3,FALSE)=0,"",VLOOKUP(BC7,スケジュール設定!$A$4:$C$375,3,FALSE))</f>
        <v/>
      </c>
      <c r="BE7" s="65">
        <f>BQ6+1</f>
        <v>43597</v>
      </c>
      <c r="BF7" s="70" t="str">
        <f>IF(VLOOKUP(BE7,スケジュール設定!$A$4:$C$375,3,FALSE)=0,"",VLOOKUP(BE7,スケジュール設定!$A$4:$C$375,3,FALSE))</f>
        <v/>
      </c>
      <c r="BG7" s="65">
        <f>BE7+1</f>
        <v>43598</v>
      </c>
      <c r="BH7" s="70" t="str">
        <f>IF(VLOOKUP(BG7,スケジュール設定!$A$4:$C$375,3,FALSE)=0,"",VLOOKUP(BG7,スケジュール設定!$A$4:$C$375,3,FALSE))</f>
        <v/>
      </c>
      <c r="BI7" s="65">
        <f>BG7+1</f>
        <v>43599</v>
      </c>
      <c r="BJ7" s="70" t="str">
        <f>IF(VLOOKUP(BI7,スケジュール設定!$A$4:$C$375,3,FALSE)=0,"",VLOOKUP(BI7,スケジュール設定!$A$4:$C$375,3,FALSE))</f>
        <v/>
      </c>
      <c r="BK7" s="65">
        <f>BI7+1</f>
        <v>43600</v>
      </c>
      <c r="BL7" s="70" t="str">
        <f>IF(VLOOKUP(BK7,スケジュール設定!$A$4:$C$375,3,FALSE)=0,"",VLOOKUP(BK7,スケジュール設定!$A$4:$C$375,3,FALSE))</f>
        <v/>
      </c>
      <c r="BM7" s="65">
        <f>BK7+1</f>
        <v>43601</v>
      </c>
      <c r="BN7" s="70" t="str">
        <f>IF(VLOOKUP(BM7,スケジュール設定!$A$4:$C$375,3,FALSE)=0,"",VLOOKUP(BM7,スケジュール設定!$A$4:$C$375,3,FALSE))</f>
        <v/>
      </c>
      <c r="BO7" s="65">
        <f>BM7+1</f>
        <v>43602</v>
      </c>
      <c r="BP7" s="70" t="str">
        <f>IF(VLOOKUP(BO7,スケジュール設定!$A$4:$C$375,3,FALSE)=0,"",VLOOKUP(BO7,スケジュール設定!$A$4:$C$375,3,FALSE))</f>
        <v/>
      </c>
      <c r="BQ7" s="67">
        <f>BO7+1</f>
        <v>43603</v>
      </c>
      <c r="BR7" s="70" t="str">
        <f>IF(VLOOKUP(BQ7,スケジュール設定!$A$4:$C$375,3,FALSE)=0,"",VLOOKUP(BQ7,スケジュール設定!$A$4:$C$375,3,FALSE))</f>
        <v/>
      </c>
      <c r="BS7" s="65">
        <f>CE6+1</f>
        <v>43625</v>
      </c>
      <c r="BT7" s="70" t="str">
        <f>IF(VLOOKUP(BS7,スケジュール設定!$A$4:$C$375,3,FALSE)=0,"",VLOOKUP(BS7,スケジュール設定!$A$4:$C$375,3,FALSE))</f>
        <v/>
      </c>
      <c r="BU7" s="65">
        <f>BS7+1</f>
        <v>43626</v>
      </c>
      <c r="BV7" s="70" t="str">
        <f>IF(VLOOKUP(BU7,スケジュール設定!$A$4:$C$375,3,FALSE)=0,"",VLOOKUP(BU7,スケジュール設定!$A$4:$C$375,3,FALSE))</f>
        <v/>
      </c>
      <c r="BW7" s="65">
        <f>BU7+1</f>
        <v>43627</v>
      </c>
      <c r="BX7" s="70" t="str">
        <f>IF(VLOOKUP(BW7,スケジュール設定!$A$4:$C$375,3,FALSE)=0,"",VLOOKUP(BW7,スケジュール設定!$A$4:$C$375,3,FALSE))</f>
        <v/>
      </c>
      <c r="BY7" s="65">
        <f>BW7+1</f>
        <v>43628</v>
      </c>
      <c r="BZ7" s="70" t="str">
        <f>IF(VLOOKUP(BY7,スケジュール設定!$A$4:$C$375,3,FALSE)=0,"",VLOOKUP(BY7,スケジュール設定!$A$4:$C$375,3,FALSE))</f>
        <v/>
      </c>
      <c r="CA7" s="65">
        <f>BY7+1</f>
        <v>43629</v>
      </c>
      <c r="CB7" s="70" t="str">
        <f>IF(VLOOKUP(CA7,スケジュール設定!$A$4:$C$375,3,FALSE)=0,"",VLOOKUP(CA7,スケジュール設定!$A$4:$C$375,3,FALSE))</f>
        <v/>
      </c>
      <c r="CC7" s="65">
        <f>CA7+1</f>
        <v>43630</v>
      </c>
      <c r="CD7" s="70" t="str">
        <f>IF(VLOOKUP(CC7,スケジュール設定!$A$4:$C$375,3,FALSE)=0,"",VLOOKUP(CC7,スケジュール設定!$A$4:$C$375,3,FALSE))</f>
        <v/>
      </c>
      <c r="CE7" s="67">
        <f>CC7+1</f>
        <v>43631</v>
      </c>
      <c r="CF7" s="70" t="str">
        <f>IF(VLOOKUP(CE7,スケジュール設定!$A$4:$C$375,3,FALSE)=0,"",VLOOKUP(CE7,スケジュール設定!$A$4:$C$375,3,FALSE))</f>
        <v/>
      </c>
      <c r="CG7" s="65">
        <f>CS6+1</f>
        <v>43660</v>
      </c>
      <c r="CH7" s="70" t="str">
        <f>IF(VLOOKUP(CG7,スケジュール設定!$A$4:$C$375,3,FALSE)=0,"",VLOOKUP(CG7,スケジュール設定!$A$4:$C$375,3,FALSE))</f>
        <v/>
      </c>
      <c r="CI7" s="65">
        <f>CG7+1</f>
        <v>43661</v>
      </c>
      <c r="CJ7" s="70" t="str">
        <f>IF(VLOOKUP(CI7,スケジュール設定!$A$4:$C$375,3,FALSE)=0,"",VLOOKUP(CI7,スケジュール設定!$A$4:$C$375,3,FALSE))</f>
        <v>海の日</v>
      </c>
      <c r="CK7" s="65">
        <f>CI7+1</f>
        <v>43662</v>
      </c>
      <c r="CL7" s="70" t="str">
        <f>IF(VLOOKUP(CK7,スケジュール設定!$A$4:$C$375,3,FALSE)=0,"",VLOOKUP(CK7,スケジュール設定!$A$4:$C$375,3,FALSE))</f>
        <v/>
      </c>
      <c r="CM7" s="65">
        <f>CK7+1</f>
        <v>43663</v>
      </c>
      <c r="CN7" s="70" t="str">
        <f>IF(VLOOKUP(CM7,スケジュール設定!$A$4:$C$375,3,FALSE)=0,"",VLOOKUP(CM7,スケジュール設定!$A$4:$C$375,3,FALSE))</f>
        <v/>
      </c>
      <c r="CO7" s="65">
        <f>CM7+1</f>
        <v>43664</v>
      </c>
      <c r="CP7" s="70" t="str">
        <f>IF(VLOOKUP(CO7,スケジュール設定!$A$4:$C$375,3,FALSE)=0,"",VLOOKUP(CO7,スケジュール設定!$A$4:$C$375,3,FALSE))</f>
        <v/>
      </c>
      <c r="CQ7" s="65">
        <f>CO7+1</f>
        <v>43665</v>
      </c>
      <c r="CR7" s="70" t="str">
        <f>IF(VLOOKUP(CQ7,スケジュール設定!$A$4:$C$375,3,FALSE)=0,"",VLOOKUP(CQ7,スケジュール設定!$A$4:$C$375,3,FALSE))</f>
        <v/>
      </c>
      <c r="CS7" s="67">
        <f>CQ7+1</f>
        <v>43666</v>
      </c>
      <c r="CT7" s="70" t="str">
        <f>IF(VLOOKUP(CS7,スケジュール設定!$A$4:$C$375,3,FALSE)=0,"",VLOOKUP(CS7,スケジュール設定!$A$4:$C$375,3,FALSE))</f>
        <v/>
      </c>
      <c r="CU7" s="65">
        <f>DG6+1</f>
        <v>43688</v>
      </c>
      <c r="CV7" s="70" t="str">
        <f>IF(VLOOKUP(CU7,スケジュール設定!$A$4:$C$375,3,FALSE)=0,"",VLOOKUP(CU7,スケジュール設定!$A$4:$C$375,3,FALSE))</f>
        <v>山の日</v>
      </c>
      <c r="CW7" s="65">
        <f>CU7+1</f>
        <v>43689</v>
      </c>
      <c r="CX7" s="70" t="str">
        <f>IF(VLOOKUP(CW7,スケジュール設定!$A$4:$C$375,3,FALSE)=0,"",VLOOKUP(CW7,スケジュール設定!$A$4:$C$375,3,FALSE))</f>
        <v>振替休日</v>
      </c>
      <c r="CY7" s="65">
        <f>CW7+1</f>
        <v>43690</v>
      </c>
      <c r="CZ7" s="70" t="str">
        <f>IF(VLOOKUP(CY7,スケジュール設定!$A$4:$C$375,3,FALSE)=0,"",VLOOKUP(CY7,スケジュール設定!$A$4:$C$375,3,FALSE))</f>
        <v/>
      </c>
      <c r="DA7" s="65">
        <f>CY7+1</f>
        <v>43691</v>
      </c>
      <c r="DB7" s="70" t="str">
        <f>IF(VLOOKUP(DA7,スケジュール設定!$A$4:$C$375,3,FALSE)=0,"",VLOOKUP(DA7,スケジュール設定!$A$4:$C$375,3,FALSE))</f>
        <v/>
      </c>
      <c r="DC7" s="65">
        <f>DA7+1</f>
        <v>43692</v>
      </c>
      <c r="DD7" s="70" t="str">
        <f>IF(VLOOKUP(DC7,スケジュール設定!$A$4:$C$375,3,FALSE)=0,"",VLOOKUP(DC7,スケジュール設定!$A$4:$C$375,3,FALSE))</f>
        <v/>
      </c>
      <c r="DE7" s="65">
        <f>DC7+1</f>
        <v>43693</v>
      </c>
      <c r="DF7" s="70" t="str">
        <f>IF(VLOOKUP(DE7,スケジュール設定!$A$4:$C$375,3,FALSE)=0,"",VLOOKUP(DE7,スケジュール設定!$A$4:$C$375,3,FALSE))</f>
        <v/>
      </c>
      <c r="DG7" s="67">
        <f>DE7+1</f>
        <v>43694</v>
      </c>
      <c r="DH7" s="70" t="str">
        <f>IF(VLOOKUP(DG7,スケジュール設定!$A$4:$C$375,3,FALSE)=0,"",VLOOKUP(DG7,スケジュール設定!$A$4:$C$375,3,FALSE))</f>
        <v/>
      </c>
      <c r="DI7" s="65">
        <f>DU6+1</f>
        <v>43723</v>
      </c>
      <c r="DJ7" s="70" t="str">
        <f>IF(VLOOKUP(DI7,スケジュール設定!$A$4:$C$375,3,FALSE)=0,"",VLOOKUP(DI7,スケジュール設定!$A$4:$C$375,3,FALSE))</f>
        <v/>
      </c>
      <c r="DK7" s="65">
        <f>DI7+1</f>
        <v>43724</v>
      </c>
      <c r="DL7" s="70" t="str">
        <f>IF(VLOOKUP(DK7,スケジュール設定!$A$4:$C$375,3,FALSE)=0,"",VLOOKUP(DK7,スケジュール設定!$A$4:$C$375,3,FALSE))</f>
        <v>敬老の日</v>
      </c>
      <c r="DM7" s="65">
        <f>DK7+1</f>
        <v>43725</v>
      </c>
      <c r="DN7" s="70" t="str">
        <f>IF(VLOOKUP(DM7,スケジュール設定!$A$4:$C$375,3,FALSE)=0,"",VLOOKUP(DM7,スケジュール設定!$A$4:$C$375,3,FALSE))</f>
        <v/>
      </c>
      <c r="DO7" s="65">
        <f>DM7+1</f>
        <v>43726</v>
      </c>
      <c r="DP7" s="70" t="str">
        <f>IF(VLOOKUP(DO7,スケジュール設定!$A$4:$C$375,3,FALSE)=0,"",VLOOKUP(DO7,スケジュール設定!$A$4:$C$375,3,FALSE))</f>
        <v/>
      </c>
      <c r="DQ7" s="65">
        <f>DO7+1</f>
        <v>43727</v>
      </c>
      <c r="DR7" s="70" t="str">
        <f>IF(VLOOKUP(DQ7,スケジュール設定!$A$4:$C$375,3,FALSE)=0,"",VLOOKUP(DQ7,スケジュール設定!$A$4:$C$375,3,FALSE))</f>
        <v/>
      </c>
      <c r="DS7" s="65">
        <f>DQ7+1</f>
        <v>43728</v>
      </c>
      <c r="DT7" s="70" t="str">
        <f>IF(VLOOKUP(DS7,スケジュール設定!$A$4:$C$375,3,FALSE)=0,"",VLOOKUP(DS7,スケジュール設定!$A$4:$C$375,3,FALSE))</f>
        <v/>
      </c>
      <c r="DU7" s="67">
        <f>DS7+1</f>
        <v>43729</v>
      </c>
      <c r="DV7" s="70" t="str">
        <f>IF(VLOOKUP(DU7,スケジュール設定!$A$4:$C$375,3,FALSE)=0,"",VLOOKUP(DU7,スケジュール設定!$A$4:$C$375,3,FALSE))</f>
        <v/>
      </c>
      <c r="DW7" s="65">
        <f>EI6+1</f>
        <v>43751</v>
      </c>
      <c r="DX7" s="70" t="str">
        <f>IF(VLOOKUP(DW7,スケジュール設定!$A$4:$C$375,3,FALSE)=0,"",VLOOKUP(DW7,スケジュール設定!$A$4:$C$375,3,FALSE))</f>
        <v/>
      </c>
      <c r="DY7" s="65">
        <f>DW7+1</f>
        <v>43752</v>
      </c>
      <c r="DZ7" s="70" t="str">
        <f>IF(VLOOKUP(DY7,スケジュール設定!$A$4:$C$375,3,FALSE)=0,"",VLOOKUP(DY7,スケジュール設定!$A$4:$C$375,3,FALSE))</f>
        <v>体育の日</v>
      </c>
      <c r="EA7" s="65">
        <f>DY7+1</f>
        <v>43753</v>
      </c>
      <c r="EB7" s="70" t="str">
        <f>IF(VLOOKUP(EA7,スケジュール設定!$A$4:$C$375,3,FALSE)=0,"",VLOOKUP(EA7,スケジュール設定!$A$4:$C$375,3,FALSE))</f>
        <v/>
      </c>
      <c r="EC7" s="65">
        <f>EA7+1</f>
        <v>43754</v>
      </c>
      <c r="ED7" s="70" t="str">
        <f>IF(VLOOKUP(EC7,スケジュール設定!$A$4:$C$375,3,FALSE)=0,"",VLOOKUP(EC7,スケジュール設定!$A$4:$C$375,3,FALSE))</f>
        <v/>
      </c>
      <c r="EE7" s="65">
        <f>EC7+1</f>
        <v>43755</v>
      </c>
      <c r="EF7" s="70" t="str">
        <f>IF(VLOOKUP(EE7,スケジュール設定!$A$4:$C$375,3,FALSE)=0,"",VLOOKUP(EE7,スケジュール設定!$A$4:$C$375,3,FALSE))</f>
        <v/>
      </c>
      <c r="EG7" s="65">
        <f>EE7+1</f>
        <v>43756</v>
      </c>
      <c r="EH7" s="70" t="str">
        <f>IF(VLOOKUP(EG7,スケジュール設定!$A$4:$C$375,3,FALSE)=0,"",VLOOKUP(EG7,スケジュール設定!$A$4:$C$375,3,FALSE))</f>
        <v/>
      </c>
      <c r="EI7" s="67">
        <f>EG7+1</f>
        <v>43757</v>
      </c>
      <c r="EJ7" s="70" t="str">
        <f>IF(VLOOKUP(EI7,スケジュール設定!$A$4:$C$375,3,FALSE)=0,"",VLOOKUP(EI7,スケジュール設定!$A$4:$C$375,3,FALSE))</f>
        <v/>
      </c>
      <c r="EK7" s="65">
        <f>EW6+1</f>
        <v>43779</v>
      </c>
      <c r="EL7" s="70" t="str">
        <f>IF(VLOOKUP(EK7,スケジュール設定!$A$4:$C$375,3,FALSE)=0,"",VLOOKUP(EK7,スケジュール設定!$A$4:$C$375,3,FALSE))</f>
        <v/>
      </c>
      <c r="EM7" s="65">
        <f>EK7+1</f>
        <v>43780</v>
      </c>
      <c r="EN7" s="70" t="str">
        <f>IF(VLOOKUP(EM7,スケジュール設定!$A$4:$C$375,3,FALSE)=0,"",VLOOKUP(EM7,スケジュール設定!$A$4:$C$375,3,FALSE))</f>
        <v/>
      </c>
      <c r="EO7" s="65">
        <f>EM7+1</f>
        <v>43781</v>
      </c>
      <c r="EP7" s="70" t="str">
        <f>IF(VLOOKUP(EO7,スケジュール設定!$A$4:$C$375,3,FALSE)=0,"",VLOOKUP(EO7,スケジュール設定!$A$4:$C$375,3,FALSE))</f>
        <v/>
      </c>
      <c r="EQ7" s="65">
        <f>EO7+1</f>
        <v>43782</v>
      </c>
      <c r="ER7" s="70" t="str">
        <f>IF(VLOOKUP(EQ7,スケジュール設定!$A$4:$C$375,3,FALSE)=0,"",VLOOKUP(EQ7,スケジュール設定!$A$4:$C$375,3,FALSE))</f>
        <v/>
      </c>
      <c r="ES7" s="65">
        <f>EQ7+1</f>
        <v>43783</v>
      </c>
      <c r="ET7" s="70" t="str">
        <f>IF(VLOOKUP(ES7,スケジュール設定!$A$4:$C$375,3,FALSE)=0,"",VLOOKUP(ES7,スケジュール設定!$A$4:$C$375,3,FALSE))</f>
        <v/>
      </c>
      <c r="EU7" s="65">
        <f>ES7+1</f>
        <v>43784</v>
      </c>
      <c r="EV7" s="70" t="str">
        <f>IF(VLOOKUP(EU7,スケジュール設定!$A$4:$C$375,3,FALSE)=0,"",VLOOKUP(EU7,スケジュール設定!$A$4:$C$375,3,FALSE))</f>
        <v/>
      </c>
      <c r="EW7" s="67">
        <f>EU7+1</f>
        <v>43785</v>
      </c>
      <c r="EX7" s="70" t="str">
        <f>IF(VLOOKUP(EW7,スケジュール設定!$A$4:$C$375,3,FALSE)=0,"",VLOOKUP(EW7,スケジュール設定!$A$4:$C$375,3,FALSE))</f>
        <v/>
      </c>
      <c r="EY7" s="65">
        <f>FK6+1</f>
        <v>43814</v>
      </c>
      <c r="EZ7" s="70" t="str">
        <f>IF(VLOOKUP(EY7,スケジュール設定!$A$4:$C$375,3,FALSE)=0,"",VLOOKUP(EY7,スケジュール設定!$A$4:$C$375,3,FALSE))</f>
        <v/>
      </c>
      <c r="FA7" s="65">
        <f>EY7+1</f>
        <v>43815</v>
      </c>
      <c r="FB7" s="70" t="str">
        <f>IF(VLOOKUP(FA7,スケジュール設定!$A$4:$C$375,3,FALSE)=0,"",VLOOKUP(FA7,スケジュール設定!$A$4:$C$375,3,FALSE))</f>
        <v/>
      </c>
      <c r="FC7" s="65">
        <f>FA7+1</f>
        <v>43816</v>
      </c>
      <c r="FD7" s="70" t="str">
        <f>IF(VLOOKUP(FC7,スケジュール設定!$A$4:$C$375,3,FALSE)=0,"",VLOOKUP(FC7,スケジュール設定!$A$4:$C$375,3,FALSE))</f>
        <v/>
      </c>
      <c r="FE7" s="65">
        <f>FC7+1</f>
        <v>43817</v>
      </c>
      <c r="FF7" s="70" t="str">
        <f>IF(VLOOKUP(FE7,スケジュール設定!$A$4:$C$375,3,FALSE)=0,"",VLOOKUP(FE7,スケジュール設定!$A$4:$C$375,3,FALSE))</f>
        <v/>
      </c>
      <c r="FG7" s="65">
        <f>FE7+1</f>
        <v>43818</v>
      </c>
      <c r="FH7" s="70" t="str">
        <f>IF(VLOOKUP(FG7,スケジュール設定!$A$4:$C$375,3,FALSE)=0,"",VLOOKUP(FG7,スケジュール設定!$A$4:$C$375,3,FALSE))</f>
        <v/>
      </c>
      <c r="FI7" s="65">
        <f>FG7+1</f>
        <v>43819</v>
      </c>
      <c r="FJ7" s="70" t="str">
        <f>IF(VLOOKUP(FI7,スケジュール設定!$A$4:$C$375,3,FALSE)=0,"",VLOOKUP(FI7,スケジュール設定!$A$4:$C$375,3,FALSE))</f>
        <v/>
      </c>
      <c r="FK7" s="67">
        <f>FI7+1</f>
        <v>43820</v>
      </c>
      <c r="FL7" s="70" t="str">
        <f>IF(VLOOKUP(FK7,スケジュール設定!$A$4:$C$375,3,FALSE)=0,"",VLOOKUP(FK7,スケジュール設定!$A$4:$C$375,3,FALSE))</f>
        <v/>
      </c>
    </row>
    <row r="8" spans="1:168" s="72" customFormat="1" ht="60.6" customHeight="1">
      <c r="A8" s="69">
        <f>IF(MONTH(M7+1)=A4,M7+1,"")</f>
        <v>43485</v>
      </c>
      <c r="B8" s="70" t="str">
        <f>IF(VLOOKUP(A8,スケジュール設定!$A$4:$C$375,3,FALSE)=0,"",VLOOKUP(A8,スケジュール設定!$A$4:$C$375,3,FALSE))</f>
        <v/>
      </c>
      <c r="C8" s="69">
        <f>IF(MONTH(A8+1)=A4,A8+1,"")</f>
        <v>43486</v>
      </c>
      <c r="D8" s="70" t="str">
        <f>IF(VLOOKUP(C8,スケジュール設定!$A$4:$C$375,3,FALSE)=0,"",VLOOKUP(C8,スケジュール設定!$A$4:$C$375,3,FALSE))</f>
        <v/>
      </c>
      <c r="E8" s="69">
        <f>IF(MONTH(C8+1)=A4,C8+1,"")</f>
        <v>43487</v>
      </c>
      <c r="F8" s="70" t="str">
        <f>IF(VLOOKUP(E8,スケジュール設定!$A$4:$C$375,3,FALSE)=0,"",VLOOKUP(E8,スケジュール設定!$A$4:$C$375,3,FALSE))</f>
        <v/>
      </c>
      <c r="G8" s="69">
        <f>IF(MONTH(E8+1)=A4,E8+1,"")</f>
        <v>43488</v>
      </c>
      <c r="H8" s="70" t="str">
        <f>IF(VLOOKUP(G8,スケジュール設定!$A$4:$C$375,3,FALSE)=0,"",VLOOKUP(G8,スケジュール設定!$A$4:$C$375,3,FALSE))</f>
        <v/>
      </c>
      <c r="I8" s="69">
        <f>IF(MONTH(G8+1)=A4,G8+1,"")</f>
        <v>43489</v>
      </c>
      <c r="J8" s="70" t="str">
        <f>IF(VLOOKUP(I8,スケジュール設定!$A$4:$C$375,3,FALSE)=0,"",VLOOKUP(I8,スケジュール設定!$A$4:$C$375,3,FALSE))</f>
        <v/>
      </c>
      <c r="K8" s="69">
        <f>IF(MONTH(I8+1)=A4,I8+1,"")</f>
        <v>43490</v>
      </c>
      <c r="L8" s="70" t="str">
        <f>IF(VLOOKUP(K8,スケジュール設定!$A$4:$C$375,3,FALSE)=0,"",VLOOKUP(K8,スケジュール設定!$A$4:$C$375,3,FALSE))</f>
        <v/>
      </c>
      <c r="M8" s="71">
        <f>IF(MONTH(K8+1)=A4,K8+1,"")</f>
        <v>43491</v>
      </c>
      <c r="N8" s="70" t="str">
        <f>IF(VLOOKUP(M8,スケジュール設定!$A$4:$C$375,3,FALSE)=0,"",VLOOKUP(M8,スケジュール設定!$A$4:$C$375,3,FALSE))</f>
        <v/>
      </c>
      <c r="O8" s="69">
        <f>IF(MONTH(AA7+1)=O4,AA7+1,"")</f>
        <v>43513</v>
      </c>
      <c r="P8" s="70" t="str">
        <f>IF(VLOOKUP(O8,スケジュール設定!$A$4:$C$375,3,FALSE)=0,"",VLOOKUP(O8,スケジュール設定!$A$4:$C$375,3,FALSE))</f>
        <v/>
      </c>
      <c r="Q8" s="69">
        <f>IF(MONTH(O8+1)=O4,O8+1,"")</f>
        <v>43514</v>
      </c>
      <c r="R8" s="70" t="str">
        <f>IF(VLOOKUP(Q8,スケジュール設定!$A$4:$C$375,3,FALSE)=0,"",VLOOKUP(Q8,スケジュール設定!$A$4:$C$375,3,FALSE))</f>
        <v/>
      </c>
      <c r="S8" s="69">
        <f>IF(MONTH(Q8+1)=O4,Q8+1,"")</f>
        <v>43515</v>
      </c>
      <c r="T8" s="70" t="str">
        <f>IF(VLOOKUP(S8,スケジュール設定!$A$4:$C$375,3,FALSE)=0,"",VLOOKUP(S8,スケジュール設定!$A$4:$C$375,3,FALSE))</f>
        <v/>
      </c>
      <c r="U8" s="69">
        <f>IF(MONTH(S8+1)=O4,S8+1,"")</f>
        <v>43516</v>
      </c>
      <c r="V8" s="70" t="str">
        <f>IF(VLOOKUP(U8,スケジュール設定!$A$4:$C$375,3,FALSE)=0,"",VLOOKUP(U8,スケジュール設定!$A$4:$C$375,3,FALSE))</f>
        <v/>
      </c>
      <c r="W8" s="69">
        <f>IF(MONTH(U8+1)=O4,U8+1,"")</f>
        <v>43517</v>
      </c>
      <c r="X8" s="70" t="str">
        <f>IF(VLOOKUP(W8,スケジュール設定!$A$4:$C$375,3,FALSE)=0,"",VLOOKUP(W8,スケジュール設定!$A$4:$C$375,3,FALSE))</f>
        <v/>
      </c>
      <c r="Y8" s="69">
        <f>IF(MONTH(W8+1)=O4,W8+1,"")</f>
        <v>43518</v>
      </c>
      <c r="Z8" s="70" t="str">
        <f>IF(VLOOKUP(Y8,スケジュール設定!$A$4:$C$375,3,FALSE)=0,"",VLOOKUP(Y8,スケジュール設定!$A$4:$C$375,3,FALSE))</f>
        <v/>
      </c>
      <c r="AA8" s="71">
        <f>IF(MONTH(Y8+1)=O4,Y8+1,"")</f>
        <v>43519</v>
      </c>
      <c r="AB8" s="70" t="str">
        <f>IF(VLOOKUP(AA8,スケジュール設定!$A$4:$C$375,3,FALSE)=0,"",VLOOKUP(AA8,スケジュール設定!$A$4:$C$375,3,FALSE))</f>
        <v/>
      </c>
      <c r="AC8" s="69">
        <f>IF(MONTH(AO7+1)=AC4,AO7+1,"")</f>
        <v>43541</v>
      </c>
      <c r="AD8" s="70" t="str">
        <f>IF(VLOOKUP(AC8,スケジュール設定!$A$4:$C$375,3,FALSE)=0,"",VLOOKUP(AC8,スケジュール設定!$A$4:$C$375,3,FALSE))</f>
        <v/>
      </c>
      <c r="AE8" s="69">
        <f>IF(MONTH(AC8+1)=AC4,AC8+1,"")</f>
        <v>43542</v>
      </c>
      <c r="AF8" s="70" t="str">
        <f>IF(VLOOKUP(AE8,スケジュール設定!$A$4:$C$375,3,FALSE)=0,"",VLOOKUP(AE8,スケジュール設定!$A$4:$C$375,3,FALSE))</f>
        <v/>
      </c>
      <c r="AG8" s="69">
        <f>IF(MONTH(AE8+1)=AC4,AE8+1,"")</f>
        <v>43543</v>
      </c>
      <c r="AH8" s="70" t="str">
        <f>IF(VLOOKUP(AG8,スケジュール設定!$A$4:$C$375,3,FALSE)=0,"",VLOOKUP(AG8,スケジュール設定!$A$4:$C$375,3,FALSE))</f>
        <v/>
      </c>
      <c r="AI8" s="69">
        <f>IF(MONTH(AG8+1)=AC4,AG8+1,"")</f>
        <v>43544</v>
      </c>
      <c r="AJ8" s="70" t="str">
        <f>IF(VLOOKUP(AI8,スケジュール設定!$A$4:$C$375,3,FALSE)=0,"",VLOOKUP(AI8,スケジュール設定!$A$4:$C$375,3,FALSE))</f>
        <v/>
      </c>
      <c r="AK8" s="69">
        <f>IF(MONTH(AI8+1)=AC4,AI8+1,"")</f>
        <v>43545</v>
      </c>
      <c r="AL8" s="70" t="str">
        <f>IF(VLOOKUP(AK8,スケジュール設定!$A$4:$C$375,3,FALSE)=0,"",VLOOKUP(AK8,スケジュール設定!$A$4:$C$375,3,FALSE))</f>
        <v>春分の日</v>
      </c>
      <c r="AM8" s="69">
        <f>IF(MONTH(AK8+1)=AC4,AK8+1,"")</f>
        <v>43546</v>
      </c>
      <c r="AN8" s="70" t="str">
        <f>IF(VLOOKUP(AM8,スケジュール設定!$A$4:$C$375,3,FALSE)=0,"",VLOOKUP(AM8,スケジュール設定!$A$4:$C$375,3,FALSE))</f>
        <v/>
      </c>
      <c r="AO8" s="71">
        <f>IF(MONTH(AM8+1)=AC4,AM8+1,"")</f>
        <v>43547</v>
      </c>
      <c r="AP8" s="70" t="str">
        <f>IF(VLOOKUP(AO8,スケジュール設定!$A$4:$C$375,3,FALSE)=0,"",VLOOKUP(AO8,スケジュール設定!$A$4:$C$375,3,FALSE))</f>
        <v/>
      </c>
      <c r="AQ8" s="69">
        <f>IF(MONTH(BC7+1)=AQ4,BC7+1,"")</f>
        <v>43576</v>
      </c>
      <c r="AR8" s="70" t="str">
        <f>IF(VLOOKUP(AQ8,スケジュール設定!$A$4:$C$375,3,FALSE)=0,"",VLOOKUP(AQ8,スケジュール設定!$A$4:$C$375,3,FALSE))</f>
        <v/>
      </c>
      <c r="AS8" s="69">
        <f>IF(MONTH(AQ8+1)=AQ4,AQ8+1,"")</f>
        <v>43577</v>
      </c>
      <c r="AT8" s="70" t="str">
        <f>IF(VLOOKUP(AS8,スケジュール設定!$A$4:$C$375,3,FALSE)=0,"",VLOOKUP(AS8,スケジュール設定!$A$4:$C$375,3,FALSE))</f>
        <v/>
      </c>
      <c r="AU8" s="69">
        <f>IF(MONTH(AS8+1)=AQ4,AS8+1,"")</f>
        <v>43578</v>
      </c>
      <c r="AV8" s="70" t="str">
        <f>IF(VLOOKUP(AU8,スケジュール設定!$A$4:$C$375,3,FALSE)=0,"",VLOOKUP(AU8,スケジュール設定!$A$4:$C$375,3,FALSE))</f>
        <v/>
      </c>
      <c r="AW8" s="69">
        <f>IF(MONTH(AU8+1)=AQ4,AU8+1,"")</f>
        <v>43579</v>
      </c>
      <c r="AX8" s="70" t="str">
        <f>IF(VLOOKUP(AW8,スケジュール設定!$A$4:$C$375,3,FALSE)=0,"",VLOOKUP(AW8,スケジュール設定!$A$4:$C$375,3,FALSE))</f>
        <v/>
      </c>
      <c r="AY8" s="69">
        <f>IF(MONTH(AW8+1)=AQ4,AW8+1,"")</f>
        <v>43580</v>
      </c>
      <c r="AZ8" s="70" t="str">
        <f>IF(VLOOKUP(AY8,スケジュール設定!$A$4:$C$375,3,FALSE)=0,"",VLOOKUP(AY8,スケジュール設定!$A$4:$C$375,3,FALSE))</f>
        <v/>
      </c>
      <c r="BA8" s="69">
        <f>IF(MONTH(AY8+1)=AQ4,AY8+1,"")</f>
        <v>43581</v>
      </c>
      <c r="BB8" s="70" t="str">
        <f>IF(VLOOKUP(BA8,スケジュール設定!$A$4:$C$375,3,FALSE)=0,"",VLOOKUP(BA8,スケジュール設定!$A$4:$C$375,3,FALSE))</f>
        <v/>
      </c>
      <c r="BC8" s="71">
        <f>IF(MONTH(BA8+1)=AQ4,BA8+1,"")</f>
        <v>43582</v>
      </c>
      <c r="BD8" s="70" t="str">
        <f>IF(VLOOKUP(BC8,スケジュール設定!$A$4:$C$375,3,FALSE)=0,"",VLOOKUP(BC8,スケジュール設定!$A$4:$C$375,3,FALSE))</f>
        <v/>
      </c>
      <c r="BE8" s="69">
        <f>IF(MONTH(BQ7+1)=BE4,BQ7+1,"")</f>
        <v>43604</v>
      </c>
      <c r="BF8" s="70" t="str">
        <f>IF(VLOOKUP(BE8,スケジュール設定!$A$4:$C$375,3,FALSE)=0,"",VLOOKUP(BE8,スケジュール設定!$A$4:$C$375,3,FALSE))</f>
        <v/>
      </c>
      <c r="BG8" s="69">
        <f>IF(MONTH(BE8+1)=BE4,BE8+1,"")</f>
        <v>43605</v>
      </c>
      <c r="BH8" s="70" t="str">
        <f>IF(VLOOKUP(BG8,スケジュール設定!$A$4:$C$375,3,FALSE)=0,"",VLOOKUP(BG8,スケジュール設定!$A$4:$C$375,3,FALSE))</f>
        <v/>
      </c>
      <c r="BI8" s="69">
        <f>IF(MONTH(BG8+1)=BE4,BG8+1,"")</f>
        <v>43606</v>
      </c>
      <c r="BJ8" s="70" t="str">
        <f>IF(VLOOKUP(BI8,スケジュール設定!$A$4:$C$375,3,FALSE)=0,"",VLOOKUP(BI8,スケジュール設定!$A$4:$C$375,3,FALSE))</f>
        <v/>
      </c>
      <c r="BK8" s="69">
        <f>IF(MONTH(BI8+1)=BE4,BI8+1,"")</f>
        <v>43607</v>
      </c>
      <c r="BL8" s="70" t="str">
        <f>IF(VLOOKUP(BK8,スケジュール設定!$A$4:$C$375,3,FALSE)=0,"",VLOOKUP(BK8,スケジュール設定!$A$4:$C$375,3,FALSE))</f>
        <v/>
      </c>
      <c r="BM8" s="69">
        <f>IF(MONTH(BK8+1)=BE4,BK8+1,"")</f>
        <v>43608</v>
      </c>
      <c r="BN8" s="70" t="str">
        <f>IF(VLOOKUP(BM8,スケジュール設定!$A$4:$C$375,3,FALSE)=0,"",VLOOKUP(BM8,スケジュール設定!$A$4:$C$375,3,FALSE))</f>
        <v/>
      </c>
      <c r="BO8" s="69">
        <f>IF(MONTH(BM8+1)=BE4,BM8+1,"")</f>
        <v>43609</v>
      </c>
      <c r="BP8" s="70" t="str">
        <f>IF(VLOOKUP(BO8,スケジュール設定!$A$4:$C$375,3,FALSE)=0,"",VLOOKUP(BO8,スケジュール設定!$A$4:$C$375,3,FALSE))</f>
        <v/>
      </c>
      <c r="BQ8" s="71">
        <f>IF(MONTH(BO8+1)=BE4,BO8+1,"")</f>
        <v>43610</v>
      </c>
      <c r="BR8" s="70" t="str">
        <f>IF(VLOOKUP(BQ8,スケジュール設定!$A$4:$C$375,3,FALSE)=0,"",VLOOKUP(BQ8,スケジュール設定!$A$4:$C$375,3,FALSE))</f>
        <v/>
      </c>
      <c r="BS8" s="69">
        <f>IF(MONTH(CE7+1)=BS4,CE7+1,"")</f>
        <v>43632</v>
      </c>
      <c r="BT8" s="70" t="str">
        <f>IF(VLOOKUP(BS8,スケジュール設定!$A$4:$C$375,3,FALSE)=0,"",VLOOKUP(BS8,スケジュール設定!$A$4:$C$375,3,FALSE))</f>
        <v/>
      </c>
      <c r="BU8" s="69">
        <f>IF(MONTH(BS8+1)=BS4,BS8+1,"")</f>
        <v>43633</v>
      </c>
      <c r="BV8" s="70" t="str">
        <f>IF(VLOOKUP(BU8,スケジュール設定!$A$4:$C$375,3,FALSE)=0,"",VLOOKUP(BU8,スケジュール設定!$A$4:$C$375,3,FALSE))</f>
        <v/>
      </c>
      <c r="BW8" s="69">
        <f>IF(MONTH(BU8+1)=BS4,BU8+1,"")</f>
        <v>43634</v>
      </c>
      <c r="BX8" s="70" t="str">
        <f>IF(VLOOKUP(BW8,スケジュール設定!$A$4:$C$375,3,FALSE)=0,"",VLOOKUP(BW8,スケジュール設定!$A$4:$C$375,3,FALSE))</f>
        <v/>
      </c>
      <c r="BY8" s="69">
        <f>IF(MONTH(BW8+1)=BS4,BW8+1,"")</f>
        <v>43635</v>
      </c>
      <c r="BZ8" s="70" t="str">
        <f>IF(VLOOKUP(BY8,スケジュール設定!$A$4:$C$375,3,FALSE)=0,"",VLOOKUP(BY8,スケジュール設定!$A$4:$C$375,3,FALSE))</f>
        <v/>
      </c>
      <c r="CA8" s="69">
        <f>IF(MONTH(BY8+1)=BS4,BY8+1,"")</f>
        <v>43636</v>
      </c>
      <c r="CB8" s="70" t="str">
        <f>IF(VLOOKUP(CA8,スケジュール設定!$A$4:$C$375,3,FALSE)=0,"",VLOOKUP(CA8,スケジュール設定!$A$4:$C$375,3,FALSE))</f>
        <v/>
      </c>
      <c r="CC8" s="69">
        <f>IF(MONTH(CA8+1)=BS4,CA8+1,"")</f>
        <v>43637</v>
      </c>
      <c r="CD8" s="70" t="str">
        <f>IF(VLOOKUP(CC8,スケジュール設定!$A$4:$C$375,3,FALSE)=0,"",VLOOKUP(CC8,スケジュール設定!$A$4:$C$375,3,FALSE))</f>
        <v/>
      </c>
      <c r="CE8" s="71">
        <f>IF(MONTH(CC8+1)=BS4,CC8+1,"")</f>
        <v>43638</v>
      </c>
      <c r="CF8" s="70" t="str">
        <f>IF(VLOOKUP(CE8,スケジュール設定!$A$4:$C$375,3,FALSE)=0,"",VLOOKUP(CE8,スケジュール設定!$A$4:$C$375,3,FALSE))</f>
        <v/>
      </c>
      <c r="CG8" s="69">
        <f>IF(MONTH(CS7+1)=CG4,CS7+1,"")</f>
        <v>43667</v>
      </c>
      <c r="CH8" s="70" t="str">
        <f>IF(VLOOKUP(CG8,スケジュール設定!$A$4:$C$375,3,FALSE)=0,"",VLOOKUP(CG8,スケジュール設定!$A$4:$C$375,3,FALSE))</f>
        <v/>
      </c>
      <c r="CI8" s="69">
        <f>IF(MONTH(CG8+1)=CG4,CG8+1,"")</f>
        <v>43668</v>
      </c>
      <c r="CJ8" s="70" t="str">
        <f>IF(VLOOKUP(CI8,スケジュール設定!$A$4:$C$375,3,FALSE)=0,"",VLOOKUP(CI8,スケジュール設定!$A$4:$C$375,3,FALSE))</f>
        <v/>
      </c>
      <c r="CK8" s="69">
        <f>IF(MONTH(CI8+1)=CG4,CI8+1,"")</f>
        <v>43669</v>
      </c>
      <c r="CL8" s="70" t="str">
        <f>IF(VLOOKUP(CK8,スケジュール設定!$A$4:$C$375,3,FALSE)=0,"",VLOOKUP(CK8,スケジュール設定!$A$4:$C$375,3,FALSE))</f>
        <v/>
      </c>
      <c r="CM8" s="69">
        <f>IF(MONTH(CK8+1)=CG4,CK8+1,"")</f>
        <v>43670</v>
      </c>
      <c r="CN8" s="70" t="str">
        <f>IF(VLOOKUP(CM8,スケジュール設定!$A$4:$C$375,3,FALSE)=0,"",VLOOKUP(CM8,スケジュール設定!$A$4:$C$375,3,FALSE))</f>
        <v/>
      </c>
      <c r="CO8" s="69">
        <f>IF(MONTH(CM8+1)=CG4,CM8+1,"")</f>
        <v>43671</v>
      </c>
      <c r="CP8" s="70" t="str">
        <f>IF(VLOOKUP(CO8,スケジュール設定!$A$4:$C$375,3,FALSE)=0,"",VLOOKUP(CO8,スケジュール設定!$A$4:$C$375,3,FALSE))</f>
        <v/>
      </c>
      <c r="CQ8" s="69">
        <f>IF(MONTH(CO8+1)=CG4,CO8+1,"")</f>
        <v>43672</v>
      </c>
      <c r="CR8" s="70" t="str">
        <f>IF(VLOOKUP(CQ8,スケジュール設定!$A$4:$C$375,3,FALSE)=0,"",VLOOKUP(CQ8,スケジュール設定!$A$4:$C$375,3,FALSE))</f>
        <v/>
      </c>
      <c r="CS8" s="71">
        <f>IF(MONTH(CQ8+1)=CG4,CQ8+1,"")</f>
        <v>43673</v>
      </c>
      <c r="CT8" s="70" t="str">
        <f>IF(VLOOKUP(CS8,スケジュール設定!$A$4:$C$375,3,FALSE)=0,"",VLOOKUP(CS8,スケジュール設定!$A$4:$C$375,3,FALSE))</f>
        <v/>
      </c>
      <c r="CU8" s="69">
        <f>IF(MONTH(DG7+1)=CU4,DG7+1,"")</f>
        <v>43695</v>
      </c>
      <c r="CV8" s="70" t="str">
        <f>IF(VLOOKUP(CU8,スケジュール設定!$A$4:$C$375,3,FALSE)=0,"",VLOOKUP(CU8,スケジュール設定!$A$4:$C$375,3,FALSE))</f>
        <v/>
      </c>
      <c r="CW8" s="69">
        <f>IF(MONTH(CU8+1)=CU4,CU8+1,"")</f>
        <v>43696</v>
      </c>
      <c r="CX8" s="70" t="str">
        <f>IF(VLOOKUP(CW8,スケジュール設定!$A$4:$C$375,3,FALSE)=0,"",VLOOKUP(CW8,スケジュール設定!$A$4:$C$375,3,FALSE))</f>
        <v/>
      </c>
      <c r="CY8" s="69">
        <f>IF(MONTH(CW8+1)=CU4,CW8+1,"")</f>
        <v>43697</v>
      </c>
      <c r="CZ8" s="70" t="str">
        <f>IF(VLOOKUP(CY8,スケジュール設定!$A$4:$C$375,3,FALSE)=0,"",VLOOKUP(CY8,スケジュール設定!$A$4:$C$375,3,FALSE))</f>
        <v/>
      </c>
      <c r="DA8" s="69">
        <f>IF(MONTH(CY8+1)=CU4,CY8+1,"")</f>
        <v>43698</v>
      </c>
      <c r="DB8" s="70" t="str">
        <f>IF(VLOOKUP(DA8,スケジュール設定!$A$4:$C$375,3,FALSE)=0,"",VLOOKUP(DA8,スケジュール設定!$A$4:$C$375,3,FALSE))</f>
        <v/>
      </c>
      <c r="DC8" s="69">
        <f>IF(MONTH(DA8+1)=CU4,DA8+1,"")</f>
        <v>43699</v>
      </c>
      <c r="DD8" s="70" t="str">
        <f>IF(VLOOKUP(DC8,スケジュール設定!$A$4:$C$375,3,FALSE)=0,"",VLOOKUP(DC8,スケジュール設定!$A$4:$C$375,3,FALSE))</f>
        <v/>
      </c>
      <c r="DE8" s="69">
        <f>IF(MONTH(DC8+1)=CU4,DC8+1,"")</f>
        <v>43700</v>
      </c>
      <c r="DF8" s="70" t="str">
        <f>IF(VLOOKUP(DE8,スケジュール設定!$A$4:$C$375,3,FALSE)=0,"",VLOOKUP(DE8,スケジュール設定!$A$4:$C$375,3,FALSE))</f>
        <v/>
      </c>
      <c r="DG8" s="71">
        <f>IF(MONTH(DE8+1)=CU4,DE8+1,"")</f>
        <v>43701</v>
      </c>
      <c r="DH8" s="70" t="str">
        <f>IF(VLOOKUP(DG8,スケジュール設定!$A$4:$C$375,3,FALSE)=0,"",VLOOKUP(DG8,スケジュール設定!$A$4:$C$375,3,FALSE))</f>
        <v/>
      </c>
      <c r="DI8" s="69">
        <f>IF(MONTH(DU7+1)=DI4,DU7+1,"")</f>
        <v>43730</v>
      </c>
      <c r="DJ8" s="70" t="str">
        <f>IF(VLOOKUP(DI8,スケジュール設定!$A$4:$C$375,3,FALSE)=0,"",VLOOKUP(DI8,スケジュール設定!$A$4:$C$375,3,FALSE))</f>
        <v/>
      </c>
      <c r="DK8" s="69">
        <f>IF(MONTH(DI8+1)=DI4,DI8+1,"")</f>
        <v>43731</v>
      </c>
      <c r="DL8" s="70" t="str">
        <f>IF(VLOOKUP(DK8,スケジュール設定!$A$4:$C$375,3,FALSE)=0,"",VLOOKUP(DK8,スケジュール設定!$A$4:$C$375,3,FALSE))</f>
        <v>秋分の日</v>
      </c>
      <c r="DM8" s="69">
        <f>IF(MONTH(DK8+1)=DI4,DK8+1,"")</f>
        <v>43732</v>
      </c>
      <c r="DN8" s="70" t="str">
        <f>IF(VLOOKUP(DM8,スケジュール設定!$A$4:$C$375,3,FALSE)=0,"",VLOOKUP(DM8,スケジュール設定!$A$4:$C$375,3,FALSE))</f>
        <v/>
      </c>
      <c r="DO8" s="69">
        <f>IF(MONTH(DM8+1)=DI4,DM8+1,"")</f>
        <v>43733</v>
      </c>
      <c r="DP8" s="70" t="str">
        <f>IF(VLOOKUP(DO8,スケジュール設定!$A$4:$C$375,3,FALSE)=0,"",VLOOKUP(DO8,スケジュール設定!$A$4:$C$375,3,FALSE))</f>
        <v/>
      </c>
      <c r="DQ8" s="69">
        <f>IF(MONTH(DO8+1)=DI4,DO8+1,"")</f>
        <v>43734</v>
      </c>
      <c r="DR8" s="70" t="str">
        <f>IF(VLOOKUP(DQ8,スケジュール設定!$A$4:$C$375,3,FALSE)=0,"",VLOOKUP(DQ8,スケジュール設定!$A$4:$C$375,3,FALSE))</f>
        <v/>
      </c>
      <c r="DS8" s="69">
        <f>IF(MONTH(DQ8+1)=DI4,DQ8+1,"")</f>
        <v>43735</v>
      </c>
      <c r="DT8" s="70" t="str">
        <f>IF(VLOOKUP(DS8,スケジュール設定!$A$4:$C$375,3,FALSE)=0,"",VLOOKUP(DS8,スケジュール設定!$A$4:$C$375,3,FALSE))</f>
        <v/>
      </c>
      <c r="DU8" s="71">
        <f>IF(MONTH(DS8+1)=DI4,DS8+1,"")</f>
        <v>43736</v>
      </c>
      <c r="DV8" s="70" t="str">
        <f>IF(VLOOKUP(DU8,スケジュール設定!$A$4:$C$375,3,FALSE)=0,"",VLOOKUP(DU8,スケジュール設定!$A$4:$C$375,3,FALSE))</f>
        <v/>
      </c>
      <c r="DW8" s="69">
        <f>IF(MONTH(EI7+1)=DW4,EI7+1,"")</f>
        <v>43758</v>
      </c>
      <c r="DX8" s="70" t="str">
        <f>IF(VLOOKUP(DW8,スケジュール設定!$A$4:$C$375,3,FALSE)=0,"",VLOOKUP(DW8,スケジュール設定!$A$4:$C$375,3,FALSE))</f>
        <v/>
      </c>
      <c r="DY8" s="69">
        <f>IF(MONTH(DW8+1)=DW4,DW8+1,"")</f>
        <v>43759</v>
      </c>
      <c r="DZ8" s="70" t="str">
        <f>IF(VLOOKUP(DY8,スケジュール設定!$A$4:$C$375,3,FALSE)=0,"",VLOOKUP(DY8,スケジュール設定!$A$4:$C$375,3,FALSE))</f>
        <v/>
      </c>
      <c r="EA8" s="69">
        <f>IF(MONTH(DY8+1)=DW4,DY8+1,"")</f>
        <v>43760</v>
      </c>
      <c r="EB8" s="70" t="str">
        <f>IF(VLOOKUP(EA8,スケジュール設定!$A$4:$C$375,3,FALSE)=0,"",VLOOKUP(EA8,スケジュール設定!$A$4:$C$375,3,FALSE))</f>
        <v/>
      </c>
      <c r="EC8" s="69">
        <f>IF(MONTH(EA8+1)=DW4,EA8+1,"")</f>
        <v>43761</v>
      </c>
      <c r="ED8" s="70" t="str">
        <f>IF(VLOOKUP(EC8,スケジュール設定!$A$4:$C$375,3,FALSE)=0,"",VLOOKUP(EC8,スケジュール設定!$A$4:$C$375,3,FALSE))</f>
        <v/>
      </c>
      <c r="EE8" s="69">
        <f>IF(MONTH(EC8+1)=DW4,EC8+1,"")</f>
        <v>43762</v>
      </c>
      <c r="EF8" s="70" t="str">
        <f>IF(VLOOKUP(EE8,スケジュール設定!$A$4:$C$375,3,FALSE)=0,"",VLOOKUP(EE8,スケジュール設定!$A$4:$C$375,3,FALSE))</f>
        <v/>
      </c>
      <c r="EG8" s="69">
        <f>IF(MONTH(EE8+1)=DW4,EE8+1,"")</f>
        <v>43763</v>
      </c>
      <c r="EH8" s="70" t="str">
        <f>IF(VLOOKUP(EG8,スケジュール設定!$A$4:$C$375,3,FALSE)=0,"",VLOOKUP(EG8,スケジュール設定!$A$4:$C$375,3,FALSE))</f>
        <v/>
      </c>
      <c r="EI8" s="71">
        <f>IF(MONTH(EG8+1)=DW4,EG8+1,"")</f>
        <v>43764</v>
      </c>
      <c r="EJ8" s="70" t="str">
        <f>IF(VLOOKUP(EI8,スケジュール設定!$A$4:$C$375,3,FALSE)=0,"",VLOOKUP(EI8,スケジュール設定!$A$4:$C$375,3,FALSE))</f>
        <v/>
      </c>
      <c r="EK8" s="69">
        <f>IF(MONTH(EW7+1)=EK4,EW7+1,"")</f>
        <v>43786</v>
      </c>
      <c r="EL8" s="70" t="str">
        <f>IF(VLOOKUP(EK8,スケジュール設定!$A$4:$C$375,3,FALSE)=0,"",VLOOKUP(EK8,スケジュール設定!$A$4:$C$375,3,FALSE))</f>
        <v/>
      </c>
      <c r="EM8" s="69">
        <f>IF(MONTH(EK8+1)=EK4,EK8+1,"")</f>
        <v>43787</v>
      </c>
      <c r="EN8" s="70" t="str">
        <f>IF(VLOOKUP(EM8,スケジュール設定!$A$4:$C$375,3,FALSE)=0,"",VLOOKUP(EM8,スケジュール設定!$A$4:$C$375,3,FALSE))</f>
        <v/>
      </c>
      <c r="EO8" s="69">
        <f>IF(MONTH(EM8+1)=EK4,EM8+1,"")</f>
        <v>43788</v>
      </c>
      <c r="EP8" s="70" t="str">
        <f>IF(VLOOKUP(EO8,スケジュール設定!$A$4:$C$375,3,FALSE)=0,"",VLOOKUP(EO8,スケジュール設定!$A$4:$C$375,3,FALSE))</f>
        <v/>
      </c>
      <c r="EQ8" s="69">
        <f>IF(MONTH(EO8+1)=EK4,EO8+1,"")</f>
        <v>43789</v>
      </c>
      <c r="ER8" s="70" t="str">
        <f>IF(VLOOKUP(EQ8,スケジュール設定!$A$4:$C$375,3,FALSE)=0,"",VLOOKUP(EQ8,スケジュール設定!$A$4:$C$375,3,FALSE))</f>
        <v/>
      </c>
      <c r="ES8" s="69">
        <f>IF(MONTH(EQ8+1)=EK4,EQ8+1,"")</f>
        <v>43790</v>
      </c>
      <c r="ET8" s="70" t="str">
        <f>IF(VLOOKUP(ES8,スケジュール設定!$A$4:$C$375,3,FALSE)=0,"",VLOOKUP(ES8,スケジュール設定!$A$4:$C$375,3,FALSE))</f>
        <v/>
      </c>
      <c r="EU8" s="69">
        <f>IF(MONTH(ES8+1)=EK4,ES8+1,"")</f>
        <v>43791</v>
      </c>
      <c r="EV8" s="70" t="str">
        <f>IF(VLOOKUP(EU8,スケジュール設定!$A$4:$C$375,3,FALSE)=0,"",VLOOKUP(EU8,スケジュール設定!$A$4:$C$375,3,FALSE))</f>
        <v/>
      </c>
      <c r="EW8" s="71">
        <f>IF(MONTH(EU8+1)=EK4,EU8+1,"")</f>
        <v>43792</v>
      </c>
      <c r="EX8" s="70" t="str">
        <f>IF(VLOOKUP(EW8,スケジュール設定!$A$4:$C$375,3,FALSE)=0,"",VLOOKUP(EW8,スケジュール設定!$A$4:$C$375,3,FALSE))</f>
        <v>勤労感謝の日</v>
      </c>
      <c r="EY8" s="69">
        <f>IF(MONTH(FK7+1)=EY4,FK7+1,"")</f>
        <v>43821</v>
      </c>
      <c r="EZ8" s="70" t="str">
        <f>IF(VLOOKUP(EY8,スケジュール設定!$A$4:$C$375,3,FALSE)=0,"",VLOOKUP(EY8,スケジュール設定!$A$4:$C$375,3,FALSE))</f>
        <v/>
      </c>
      <c r="FA8" s="69">
        <f>IF(MONTH(EY8+1)=EY4,EY8+1,"")</f>
        <v>43822</v>
      </c>
      <c r="FB8" s="70" t="str">
        <f>IF(VLOOKUP(FA8,スケジュール設定!$A$4:$C$375,3,FALSE)=0,"",VLOOKUP(FA8,スケジュール設定!$A$4:$C$375,3,FALSE))</f>
        <v/>
      </c>
      <c r="FC8" s="69">
        <f>IF(MONTH(FA8+1)=EY4,FA8+1,"")</f>
        <v>43823</v>
      </c>
      <c r="FD8" s="70" t="str">
        <f>IF(VLOOKUP(FC8,スケジュール設定!$A$4:$C$375,3,FALSE)=0,"",VLOOKUP(FC8,スケジュール設定!$A$4:$C$375,3,FALSE))</f>
        <v/>
      </c>
      <c r="FE8" s="69">
        <f>IF(MONTH(FC8+1)=EY4,FC8+1,"")</f>
        <v>43824</v>
      </c>
      <c r="FF8" s="70" t="str">
        <f>IF(VLOOKUP(FE8,スケジュール設定!$A$4:$C$375,3,FALSE)=0,"",VLOOKUP(FE8,スケジュール設定!$A$4:$C$375,3,FALSE))</f>
        <v/>
      </c>
      <c r="FG8" s="69">
        <f>IF(MONTH(FE8+1)=EY4,FE8+1,"")</f>
        <v>43825</v>
      </c>
      <c r="FH8" s="70" t="str">
        <f>IF(VLOOKUP(FG8,スケジュール設定!$A$4:$C$375,3,FALSE)=0,"",VLOOKUP(FG8,スケジュール設定!$A$4:$C$375,3,FALSE))</f>
        <v/>
      </c>
      <c r="FI8" s="69">
        <f>IF(MONTH(FG8+1)=EY4,FG8+1,"")</f>
        <v>43826</v>
      </c>
      <c r="FJ8" s="70" t="str">
        <f>IF(VLOOKUP(FI8,スケジュール設定!$A$4:$C$375,3,FALSE)=0,"",VLOOKUP(FI8,スケジュール設定!$A$4:$C$375,3,FALSE))</f>
        <v/>
      </c>
      <c r="FK8" s="71">
        <f>IF(MONTH(FI8+1)=EY4,FI8+1,"")</f>
        <v>43827</v>
      </c>
      <c r="FL8" s="70" t="str">
        <f>IF(VLOOKUP(FK8,スケジュール設定!$A$4:$C$375,3,FALSE)=0,"",VLOOKUP(FK8,スケジュール設定!$A$4:$C$375,3,FALSE))</f>
        <v/>
      </c>
    </row>
    <row r="9" spans="1:168" s="72" customFormat="1" ht="60.6" customHeight="1">
      <c r="A9" s="65">
        <f>IF(M8="","",IF(MONTH(M8+1)=A4,M8+1,""))</f>
        <v>43492</v>
      </c>
      <c r="B9" s="70" t="str">
        <f>IF(VLOOKUP(A9,スケジュール設定!$A$4:$C$375,3,FALSE)=0,"",VLOOKUP(A9,スケジュール設定!$A$4:$C$375,3,FALSE))</f>
        <v/>
      </c>
      <c r="C9" s="65">
        <f>IF(A9="","",IF(MONTH(A9+1)=A4,A9+1,""))</f>
        <v>43493</v>
      </c>
      <c r="D9" s="70" t="str">
        <f>IF(VLOOKUP(C9,スケジュール設定!$A$4:$C$375,3,FALSE)=0,"",VLOOKUP(C9,スケジュール設定!$A$4:$C$375,3,FALSE))</f>
        <v/>
      </c>
      <c r="E9" s="65">
        <f>IF(C9="","",IF(MONTH(C9+1)=A4,C9+1,""))</f>
        <v>43494</v>
      </c>
      <c r="F9" s="70" t="str">
        <f>IF(VLOOKUP(E9,スケジュール設定!$A$4:$C$375,3,FALSE)=0,"",VLOOKUP(E9,スケジュール設定!$A$4:$C$375,3,FALSE))</f>
        <v/>
      </c>
      <c r="G9" s="65">
        <f>IF(E9="","",IF(MONTH(E9+1)=A4,E9+1,""))</f>
        <v>43495</v>
      </c>
      <c r="H9" s="70" t="str">
        <f>IF(VLOOKUP(G9,スケジュール設定!$A$4:$C$375,3,FALSE)=0,"",VLOOKUP(G9,スケジュール設定!$A$4:$C$375,3,FALSE))</f>
        <v/>
      </c>
      <c r="I9" s="65">
        <f>IF(G9="","",IF(MONTH(G9+1)=A4,G9+1,""))</f>
        <v>43496</v>
      </c>
      <c r="J9" s="70" t="str">
        <f>IF(VLOOKUP(I9,スケジュール設定!$A$4:$C$375,3,FALSE)=0,"",VLOOKUP(I9,スケジュール設定!$A$4:$C$375,3,FALSE))</f>
        <v/>
      </c>
      <c r="K9" s="65" t="str">
        <f>IF(I9="","",IF(MONTH(I9+1)=A4,I9+1,""))</f>
        <v/>
      </c>
      <c r="L9" s="70" t="str">
        <f>IF(VLOOKUP(K9,スケジュール設定!$A$4:$C$375,3,FALSE)=0,"",VLOOKUP(K9,スケジュール設定!$A$4:$C$375,3,FALSE))</f>
        <v/>
      </c>
      <c r="M9" s="67" t="str">
        <f>IF(K9="","",IF(MONTH(K9+1)=A4,K9+1,""))</f>
        <v/>
      </c>
      <c r="N9" s="70" t="str">
        <f>IF(VLOOKUP(M9,スケジュール設定!$A$4:$C$375,3,FALSE)=0,"",VLOOKUP(M9,スケジュール設定!$A$4:$C$375,3,FALSE))</f>
        <v/>
      </c>
      <c r="O9" s="65">
        <f>IF(AA8="","",IF(MONTH(AA8+1)=O4,AA8+1,""))</f>
        <v>43520</v>
      </c>
      <c r="P9" s="70" t="str">
        <f>IF(VLOOKUP(O9,スケジュール設定!$A$4:$C$375,3,FALSE)=0,"",VLOOKUP(O9,スケジュール設定!$A$4:$C$375,3,FALSE))</f>
        <v/>
      </c>
      <c r="Q9" s="65">
        <f>IF(O9="","",IF(MONTH(O9+1)=O4,O9+1,""))</f>
        <v>43521</v>
      </c>
      <c r="R9" s="70" t="str">
        <f>IF(VLOOKUP(Q9,スケジュール設定!$A$4:$C$375,3,FALSE)=0,"",VLOOKUP(Q9,スケジュール設定!$A$4:$C$375,3,FALSE))</f>
        <v/>
      </c>
      <c r="S9" s="65">
        <f>IF(Q9="","",IF(MONTH(Q9+1)=O4,Q9+1,""))</f>
        <v>43522</v>
      </c>
      <c r="T9" s="70" t="str">
        <f>IF(VLOOKUP(S9,スケジュール設定!$A$4:$C$375,3,FALSE)=0,"",VLOOKUP(S9,スケジュール設定!$A$4:$C$375,3,FALSE))</f>
        <v/>
      </c>
      <c r="U9" s="65">
        <f>IF(S9="","",IF(MONTH(S9+1)=O4,S9+1,""))</f>
        <v>43523</v>
      </c>
      <c r="V9" s="70" t="str">
        <f>IF(VLOOKUP(U9,スケジュール設定!$A$4:$C$375,3,FALSE)=0,"",VLOOKUP(U9,スケジュール設定!$A$4:$C$375,3,FALSE))</f>
        <v/>
      </c>
      <c r="W9" s="65">
        <f>IF(U9="","",IF(MONTH(U9+1)=O4,U9+1,""))</f>
        <v>43524</v>
      </c>
      <c r="X9" s="70" t="str">
        <f>IF(VLOOKUP(W9,スケジュール設定!$A$4:$C$375,3,FALSE)=0,"",VLOOKUP(W9,スケジュール設定!$A$4:$C$375,3,FALSE))</f>
        <v/>
      </c>
      <c r="Y9" s="65" t="str">
        <f>IF(W9="","",IF(MONTH(W9+1)=O4,W9+1,""))</f>
        <v/>
      </c>
      <c r="Z9" s="70" t="str">
        <f>IF(VLOOKUP(Y9,スケジュール設定!$A$4:$C$375,3,FALSE)=0,"",VLOOKUP(Y9,スケジュール設定!$A$4:$C$375,3,FALSE))</f>
        <v/>
      </c>
      <c r="AA9" s="67" t="str">
        <f>IF(Y9="","",IF(MONTH(Y9+1)=O4,Y9+1,""))</f>
        <v/>
      </c>
      <c r="AB9" s="70" t="str">
        <f>IF(VLOOKUP(AA9,スケジュール設定!$A$4:$C$375,3,FALSE)=0,"",VLOOKUP(AA9,スケジュール設定!$A$4:$C$375,3,FALSE))</f>
        <v/>
      </c>
      <c r="AC9" s="65">
        <f>IF(AO8="","",IF(MONTH(AO8+1)=AC4,AO8+1,""))</f>
        <v>43548</v>
      </c>
      <c r="AD9" s="70" t="str">
        <f>IF(VLOOKUP(AC9,スケジュール設定!$A$4:$C$375,3,FALSE)=0,"",VLOOKUP(AC9,スケジュール設定!$A$4:$C$375,3,FALSE))</f>
        <v/>
      </c>
      <c r="AE9" s="65">
        <f>IF(AC9="","",IF(MONTH(AC9+1)=AC4,AC9+1,""))</f>
        <v>43549</v>
      </c>
      <c r="AF9" s="70" t="str">
        <f>IF(VLOOKUP(AE9,スケジュール設定!$A$4:$C$375,3,FALSE)=0,"",VLOOKUP(AE9,スケジュール設定!$A$4:$C$375,3,FALSE))</f>
        <v/>
      </c>
      <c r="AG9" s="65">
        <f>IF(AE9="","",IF(MONTH(AE9+1)=AC4,AE9+1,""))</f>
        <v>43550</v>
      </c>
      <c r="AH9" s="70" t="str">
        <f>IF(VLOOKUP(AG9,スケジュール設定!$A$4:$C$375,3,FALSE)=0,"",VLOOKUP(AG9,スケジュール設定!$A$4:$C$375,3,FALSE))</f>
        <v/>
      </c>
      <c r="AI9" s="65">
        <f>IF(AG9="","",IF(MONTH(AG9+1)=AC4,AG9+1,""))</f>
        <v>43551</v>
      </c>
      <c r="AJ9" s="70" t="str">
        <f>IF(VLOOKUP(AI9,スケジュール設定!$A$4:$C$375,3,FALSE)=0,"",VLOOKUP(AI9,スケジュール設定!$A$4:$C$375,3,FALSE))</f>
        <v/>
      </c>
      <c r="AK9" s="65">
        <f>IF(AI9="","",IF(MONTH(AI9+1)=AC4,AI9+1,""))</f>
        <v>43552</v>
      </c>
      <c r="AL9" s="70" t="str">
        <f>IF(VLOOKUP(AK9,スケジュール設定!$A$4:$C$375,3,FALSE)=0,"",VLOOKUP(AK9,スケジュール設定!$A$4:$C$375,3,FALSE))</f>
        <v/>
      </c>
      <c r="AM9" s="65">
        <f>IF(AK9="","",IF(MONTH(AK9+1)=AC4,AK9+1,""))</f>
        <v>43553</v>
      </c>
      <c r="AN9" s="70" t="str">
        <f>IF(VLOOKUP(AM9,スケジュール設定!$A$4:$C$375,3,FALSE)=0,"",VLOOKUP(AM9,スケジュール設定!$A$4:$C$375,3,FALSE))</f>
        <v/>
      </c>
      <c r="AO9" s="67">
        <f>IF(AM9="","",IF(MONTH(AM9+1)=AC4,AM9+1,""))</f>
        <v>43554</v>
      </c>
      <c r="AP9" s="70" t="str">
        <f>IF(VLOOKUP(AO9,スケジュール設定!$A$4:$C$375,3,FALSE)=0,"",VLOOKUP(AO9,スケジュール設定!$A$4:$C$375,3,FALSE))</f>
        <v/>
      </c>
      <c r="AQ9" s="65">
        <f>IF(BC8="","",IF(MONTH(BC8+1)=AQ4,BC8+1,""))</f>
        <v>43583</v>
      </c>
      <c r="AR9" s="70" t="str">
        <f>IF(VLOOKUP(AQ9,スケジュール設定!$A$4:$C$375,3,FALSE)=0,"",VLOOKUP(AQ9,スケジュール設定!$A$4:$C$375,3,FALSE))</f>
        <v/>
      </c>
      <c r="AS9" s="65">
        <f>IF(AQ9="","",IF(MONTH(AQ9+1)=AQ4,AQ9+1,""))</f>
        <v>43584</v>
      </c>
      <c r="AT9" s="70" t="str">
        <f>IF(VLOOKUP(AS9,スケジュール設定!$A$4:$C$375,3,FALSE)=0,"",VLOOKUP(AS9,スケジュール設定!$A$4:$C$375,3,FALSE))</f>
        <v>昭和の日</v>
      </c>
      <c r="AU9" s="65">
        <f>IF(AS9="","",IF(MONTH(AS9+1)=AQ4,AS9+1,""))</f>
        <v>43585</v>
      </c>
      <c r="AV9" s="70" t="str">
        <f>IF(VLOOKUP(AU9,スケジュール設定!$A$4:$C$375,3,FALSE)=0,"",VLOOKUP(AU9,スケジュール設定!$A$4:$C$375,3,FALSE))</f>
        <v>国民の休日</v>
      </c>
      <c r="AW9" s="65" t="str">
        <f>IF(AU9="","",IF(MONTH(AU9+1)=AQ4,AU9+1,""))</f>
        <v/>
      </c>
      <c r="AX9" s="70" t="str">
        <f>IF(VLOOKUP(AW9,スケジュール設定!$A$4:$C$375,3,FALSE)=0,"",VLOOKUP(AW9,スケジュール設定!$A$4:$C$375,3,FALSE))</f>
        <v/>
      </c>
      <c r="AY9" s="65" t="str">
        <f>IF(AW9="","",IF(MONTH(AW9+1)=AQ4,AW9+1,""))</f>
        <v/>
      </c>
      <c r="AZ9" s="70" t="str">
        <f>IF(VLOOKUP(AY9,スケジュール設定!$A$4:$C$375,3,FALSE)=0,"",VLOOKUP(AY9,スケジュール設定!$A$4:$C$375,3,FALSE))</f>
        <v/>
      </c>
      <c r="BA9" s="65" t="str">
        <f>IF(AY9="","",IF(MONTH(AY9+1)=AQ4,AY9+1,""))</f>
        <v/>
      </c>
      <c r="BB9" s="70" t="str">
        <f>IF(VLOOKUP(BA9,スケジュール設定!$A$4:$C$375,3,FALSE)=0,"",VLOOKUP(BA9,スケジュール設定!$A$4:$C$375,3,FALSE))</f>
        <v/>
      </c>
      <c r="BC9" s="67" t="str">
        <f>IF(BA9="","",IF(MONTH(BA9+1)=AQ4,BA9+1,""))</f>
        <v/>
      </c>
      <c r="BD9" s="70" t="str">
        <f>IF(VLOOKUP(BC9,スケジュール設定!$A$4:$C$375,3,FALSE)=0,"",VLOOKUP(BC9,スケジュール設定!$A$4:$C$375,3,FALSE))</f>
        <v/>
      </c>
      <c r="BE9" s="65">
        <f>IF(BQ8="","",IF(MONTH(BQ8+1)=BE4,BQ8+1,""))</f>
        <v>43611</v>
      </c>
      <c r="BF9" s="70" t="str">
        <f>IF(VLOOKUP(BE9,スケジュール設定!$A$4:$C$375,3,FALSE)=0,"",VLOOKUP(BE9,スケジュール設定!$A$4:$C$375,3,FALSE))</f>
        <v/>
      </c>
      <c r="BG9" s="65">
        <f>IF(BE9="","",IF(MONTH(BE9+1)=BE4,BE9+1,""))</f>
        <v>43612</v>
      </c>
      <c r="BH9" s="70" t="str">
        <f>IF(VLOOKUP(BG9,スケジュール設定!$A$4:$C$375,3,FALSE)=0,"",VLOOKUP(BG9,スケジュール設定!$A$4:$C$375,3,FALSE))</f>
        <v/>
      </c>
      <c r="BI9" s="65">
        <f>IF(BG9="","",IF(MONTH(BG9+1)=BE4,BG9+1,""))</f>
        <v>43613</v>
      </c>
      <c r="BJ9" s="70" t="str">
        <f>IF(VLOOKUP(BI9,スケジュール設定!$A$4:$C$375,3,FALSE)=0,"",VLOOKUP(BI9,スケジュール設定!$A$4:$C$375,3,FALSE))</f>
        <v/>
      </c>
      <c r="BK9" s="65">
        <f>IF(BI9="","",IF(MONTH(BI9+1)=BE4,BI9+1,""))</f>
        <v>43614</v>
      </c>
      <c r="BL9" s="70" t="str">
        <f>IF(VLOOKUP(BK9,スケジュール設定!$A$4:$C$375,3,FALSE)=0,"",VLOOKUP(BK9,スケジュール設定!$A$4:$C$375,3,FALSE))</f>
        <v/>
      </c>
      <c r="BM9" s="65">
        <f>IF(BK9="","",IF(MONTH(BK9+1)=BE4,BK9+1,""))</f>
        <v>43615</v>
      </c>
      <c r="BN9" s="70" t="str">
        <f>IF(VLOOKUP(BM9,スケジュール設定!$A$4:$C$375,3,FALSE)=0,"",VLOOKUP(BM9,スケジュール設定!$A$4:$C$375,3,FALSE))</f>
        <v/>
      </c>
      <c r="BO9" s="65">
        <f>IF(BM9="","",IF(MONTH(BM9+1)=BE4,BM9+1,""))</f>
        <v>43616</v>
      </c>
      <c r="BP9" s="70" t="str">
        <f>IF(VLOOKUP(BO9,スケジュール設定!$A$4:$C$375,3,FALSE)=0,"",VLOOKUP(BO9,スケジュール設定!$A$4:$C$375,3,FALSE))</f>
        <v/>
      </c>
      <c r="BQ9" s="67" t="str">
        <f>IF(BO9="","",IF(MONTH(BO9+1)=BE4,BO9+1,""))</f>
        <v/>
      </c>
      <c r="BR9" s="70" t="str">
        <f>IF(VLOOKUP(BQ9,スケジュール設定!$A$4:$C$375,3,FALSE)=0,"",VLOOKUP(BQ9,スケジュール設定!$A$4:$C$375,3,FALSE))</f>
        <v/>
      </c>
      <c r="BS9" s="65">
        <f>IF(CE8="","",IF(MONTH(CE8+1)=BS4,CE8+1,""))</f>
        <v>43639</v>
      </c>
      <c r="BT9" s="70" t="str">
        <f>IF(VLOOKUP(BS9,スケジュール設定!$A$4:$C$375,3,FALSE)=0,"",VLOOKUP(BS9,スケジュール設定!$A$4:$C$375,3,FALSE))</f>
        <v/>
      </c>
      <c r="BU9" s="65">
        <f>IF(BS9="","",IF(MONTH(BS9+1)=BS4,BS9+1,""))</f>
        <v>43640</v>
      </c>
      <c r="BV9" s="70" t="str">
        <f>IF(VLOOKUP(BU9,スケジュール設定!$A$4:$C$375,3,FALSE)=0,"",VLOOKUP(BU9,スケジュール設定!$A$4:$C$375,3,FALSE))</f>
        <v/>
      </c>
      <c r="BW9" s="65">
        <f>IF(BU9="","",IF(MONTH(BU9+1)=BS4,BU9+1,""))</f>
        <v>43641</v>
      </c>
      <c r="BX9" s="70" t="str">
        <f>IF(VLOOKUP(BW9,スケジュール設定!$A$4:$C$375,3,FALSE)=0,"",VLOOKUP(BW9,スケジュール設定!$A$4:$C$375,3,FALSE))</f>
        <v/>
      </c>
      <c r="BY9" s="65">
        <f>IF(BW9="","",IF(MONTH(BW9+1)=BS4,BW9+1,""))</f>
        <v>43642</v>
      </c>
      <c r="BZ9" s="70" t="str">
        <f>IF(VLOOKUP(BY9,スケジュール設定!$A$4:$C$375,3,FALSE)=0,"",VLOOKUP(BY9,スケジュール設定!$A$4:$C$375,3,FALSE))</f>
        <v/>
      </c>
      <c r="CA9" s="65">
        <f>IF(BY9="","",IF(MONTH(BY9+1)=BS4,BY9+1,""))</f>
        <v>43643</v>
      </c>
      <c r="CB9" s="70" t="str">
        <f>IF(VLOOKUP(CA9,スケジュール設定!$A$4:$C$375,3,FALSE)=0,"",VLOOKUP(CA9,スケジュール設定!$A$4:$C$375,3,FALSE))</f>
        <v/>
      </c>
      <c r="CC9" s="65">
        <f>IF(CA9="","",IF(MONTH(CA9+1)=BS4,CA9+1,""))</f>
        <v>43644</v>
      </c>
      <c r="CD9" s="70" t="str">
        <f>IF(VLOOKUP(CC9,スケジュール設定!$A$4:$C$375,3,FALSE)=0,"",VLOOKUP(CC9,スケジュール設定!$A$4:$C$375,3,FALSE))</f>
        <v/>
      </c>
      <c r="CE9" s="67">
        <f>IF(CC9="","",IF(MONTH(CC9+1)=BS4,CC9+1,""))</f>
        <v>43645</v>
      </c>
      <c r="CF9" s="70" t="str">
        <f>IF(VLOOKUP(CE9,スケジュール設定!$A$4:$C$375,3,FALSE)=0,"",VLOOKUP(CE9,スケジュール設定!$A$4:$C$375,3,FALSE))</f>
        <v/>
      </c>
      <c r="CG9" s="65">
        <f>IF(CS8="","",IF(MONTH(CS8+1)=CG4,CS8+1,""))</f>
        <v>43674</v>
      </c>
      <c r="CH9" s="70" t="str">
        <f>IF(VLOOKUP(CG9,スケジュール設定!$A$4:$C$375,3,FALSE)=0,"",VLOOKUP(CG9,スケジュール設定!$A$4:$C$375,3,FALSE))</f>
        <v/>
      </c>
      <c r="CI9" s="65">
        <f>IF(CG9="","",IF(MONTH(CG9+1)=CG4,CG9+1,""))</f>
        <v>43675</v>
      </c>
      <c r="CJ9" s="70" t="str">
        <f>IF(VLOOKUP(CI9,スケジュール設定!$A$4:$C$375,3,FALSE)=0,"",VLOOKUP(CI9,スケジュール設定!$A$4:$C$375,3,FALSE))</f>
        <v/>
      </c>
      <c r="CK9" s="65">
        <f>IF(CI9="","",IF(MONTH(CI9+1)=CG4,CI9+1,""))</f>
        <v>43676</v>
      </c>
      <c r="CL9" s="70" t="str">
        <f>IF(VLOOKUP(CK9,スケジュール設定!$A$4:$C$375,3,FALSE)=0,"",VLOOKUP(CK9,スケジュール設定!$A$4:$C$375,3,FALSE))</f>
        <v/>
      </c>
      <c r="CM9" s="65">
        <f>IF(CK9="","",IF(MONTH(CK9+1)=CG4,CK9+1,""))</f>
        <v>43677</v>
      </c>
      <c r="CN9" s="70" t="str">
        <f>IF(VLOOKUP(CM9,スケジュール設定!$A$4:$C$375,3,FALSE)=0,"",VLOOKUP(CM9,スケジュール設定!$A$4:$C$375,3,FALSE))</f>
        <v/>
      </c>
      <c r="CO9" s="65" t="str">
        <f>IF(CM9="","",IF(MONTH(CM9+1)=CG4,CM9+1,""))</f>
        <v/>
      </c>
      <c r="CP9" s="70" t="str">
        <f>IF(VLOOKUP(CO9,スケジュール設定!$A$4:$C$375,3,FALSE)=0,"",VLOOKUP(CO9,スケジュール設定!$A$4:$C$375,3,FALSE))</f>
        <v/>
      </c>
      <c r="CQ9" s="65" t="str">
        <f>IF(CO9="","",IF(MONTH(CO9+1)=CG4,CO9+1,""))</f>
        <v/>
      </c>
      <c r="CR9" s="70" t="str">
        <f>IF(VLOOKUP(CQ9,スケジュール設定!$A$4:$C$375,3,FALSE)=0,"",VLOOKUP(CQ9,スケジュール設定!$A$4:$C$375,3,FALSE))</f>
        <v/>
      </c>
      <c r="CS9" s="67" t="str">
        <f>IF(CQ9="","",IF(MONTH(CQ9+1)=CG4,CQ9+1,""))</f>
        <v/>
      </c>
      <c r="CT9" s="70" t="str">
        <f>IF(VLOOKUP(CS9,スケジュール設定!$A$4:$C$375,3,FALSE)=0,"",VLOOKUP(CS9,スケジュール設定!$A$4:$C$375,3,FALSE))</f>
        <v/>
      </c>
      <c r="CU9" s="65">
        <f>IF(DG8="","",IF(MONTH(DG8+1)=CU4,DG8+1,""))</f>
        <v>43702</v>
      </c>
      <c r="CV9" s="70" t="str">
        <f>IF(VLOOKUP(CU9,スケジュール設定!$A$4:$C$375,3,FALSE)=0,"",VLOOKUP(CU9,スケジュール設定!$A$4:$C$375,3,FALSE))</f>
        <v/>
      </c>
      <c r="CW9" s="65">
        <f>IF(CU9="","",IF(MONTH(CU9+1)=CU4,CU9+1,""))</f>
        <v>43703</v>
      </c>
      <c r="CX9" s="70" t="str">
        <f>IF(VLOOKUP(CW9,スケジュール設定!$A$4:$C$375,3,FALSE)=0,"",VLOOKUP(CW9,スケジュール設定!$A$4:$C$375,3,FALSE))</f>
        <v/>
      </c>
      <c r="CY9" s="65">
        <f>IF(CW9="","",IF(MONTH(CW9+1)=CU4,CW9+1,""))</f>
        <v>43704</v>
      </c>
      <c r="CZ9" s="70" t="str">
        <f>IF(VLOOKUP(CY9,スケジュール設定!$A$4:$C$375,3,FALSE)=0,"",VLOOKUP(CY9,スケジュール設定!$A$4:$C$375,3,FALSE))</f>
        <v/>
      </c>
      <c r="DA9" s="65">
        <f>IF(CY9="","",IF(MONTH(CY9+1)=CU4,CY9+1,""))</f>
        <v>43705</v>
      </c>
      <c r="DB9" s="70" t="str">
        <f>IF(VLOOKUP(DA9,スケジュール設定!$A$4:$C$375,3,FALSE)=0,"",VLOOKUP(DA9,スケジュール設定!$A$4:$C$375,3,FALSE))</f>
        <v/>
      </c>
      <c r="DC9" s="65">
        <f>IF(DA9="","",IF(MONTH(DA9+1)=CU4,DA9+1,""))</f>
        <v>43706</v>
      </c>
      <c r="DD9" s="70" t="str">
        <f>IF(VLOOKUP(DC9,スケジュール設定!$A$4:$C$375,3,FALSE)=0,"",VLOOKUP(DC9,スケジュール設定!$A$4:$C$375,3,FALSE))</f>
        <v/>
      </c>
      <c r="DE9" s="65">
        <f>IF(DC9="","",IF(MONTH(DC9+1)=CU4,DC9+1,""))</f>
        <v>43707</v>
      </c>
      <c r="DF9" s="70" t="str">
        <f>IF(VLOOKUP(DE9,スケジュール設定!$A$4:$C$375,3,FALSE)=0,"",VLOOKUP(DE9,スケジュール設定!$A$4:$C$375,3,FALSE))</f>
        <v/>
      </c>
      <c r="DG9" s="67">
        <f>IF(DE9="","",IF(MONTH(DE9+1)=CU4,DE9+1,""))</f>
        <v>43708</v>
      </c>
      <c r="DH9" s="70" t="str">
        <f>IF(VLOOKUP(DG9,スケジュール設定!$A$4:$C$375,3,FALSE)=0,"",VLOOKUP(DG9,スケジュール設定!$A$4:$C$375,3,FALSE))</f>
        <v/>
      </c>
      <c r="DI9" s="65">
        <f>IF(DU8="","",IF(MONTH(DU8+1)=DI4,DU8+1,""))</f>
        <v>43737</v>
      </c>
      <c r="DJ9" s="70" t="str">
        <f>IF(VLOOKUP(DI9,スケジュール設定!$A$4:$C$375,3,FALSE)=0,"",VLOOKUP(DI9,スケジュール設定!$A$4:$C$375,3,FALSE))</f>
        <v/>
      </c>
      <c r="DK9" s="65">
        <f>IF(DI9="","",IF(MONTH(DI9+1)=DI4,DI9+1,""))</f>
        <v>43738</v>
      </c>
      <c r="DL9" s="70" t="str">
        <f>IF(VLOOKUP(DK9,スケジュール設定!$A$4:$C$375,3,FALSE)=0,"",VLOOKUP(DK9,スケジュール設定!$A$4:$C$375,3,FALSE))</f>
        <v/>
      </c>
      <c r="DM9" s="65" t="str">
        <f>IF(DK9="","",IF(MONTH(DK9+1)=DI4,DK9+1,""))</f>
        <v/>
      </c>
      <c r="DN9" s="70" t="str">
        <f>IF(VLOOKUP(DM9,スケジュール設定!$A$4:$C$375,3,FALSE)=0,"",VLOOKUP(DM9,スケジュール設定!$A$4:$C$375,3,FALSE))</f>
        <v/>
      </c>
      <c r="DO9" s="65" t="str">
        <f>IF(DM9="","",IF(MONTH(DM9+1)=DI4,DM9+1,""))</f>
        <v/>
      </c>
      <c r="DP9" s="70" t="str">
        <f>IF(VLOOKUP(DO9,スケジュール設定!$A$4:$C$375,3,FALSE)=0,"",VLOOKUP(DO9,スケジュール設定!$A$4:$C$375,3,FALSE))</f>
        <v/>
      </c>
      <c r="DQ9" s="65" t="str">
        <f>IF(DO9="","",IF(MONTH(DO9+1)=DI4,DO9+1,""))</f>
        <v/>
      </c>
      <c r="DR9" s="70" t="str">
        <f>IF(VLOOKUP(DQ9,スケジュール設定!$A$4:$C$375,3,FALSE)=0,"",VLOOKUP(DQ9,スケジュール設定!$A$4:$C$375,3,FALSE))</f>
        <v/>
      </c>
      <c r="DS9" s="65" t="str">
        <f>IF(DQ9="","",IF(MONTH(DQ9+1)=DI4,DQ9+1,""))</f>
        <v/>
      </c>
      <c r="DT9" s="70" t="str">
        <f>IF(VLOOKUP(DS9,スケジュール設定!$A$4:$C$375,3,FALSE)=0,"",VLOOKUP(DS9,スケジュール設定!$A$4:$C$375,3,FALSE))</f>
        <v/>
      </c>
      <c r="DU9" s="67" t="str">
        <f>IF(DS9="","",IF(MONTH(DS9+1)=DI4,DS9+1,""))</f>
        <v/>
      </c>
      <c r="DV9" s="70" t="str">
        <f>IF(VLOOKUP(DU9,スケジュール設定!$A$4:$C$375,3,FALSE)=0,"",VLOOKUP(DU9,スケジュール設定!$A$4:$C$375,3,FALSE))</f>
        <v/>
      </c>
      <c r="DW9" s="65">
        <f>IF(EI8="","",IF(MONTH(EI8+1)=DW4,EI8+1,""))</f>
        <v>43765</v>
      </c>
      <c r="DX9" s="70" t="str">
        <f>IF(VLOOKUP(DW9,スケジュール設定!$A$4:$C$375,3,FALSE)=0,"",VLOOKUP(DW9,スケジュール設定!$A$4:$C$375,3,FALSE))</f>
        <v/>
      </c>
      <c r="DY9" s="65">
        <f>IF(DW9="","",IF(MONTH(DW9+1)=DW4,DW9+1,""))</f>
        <v>43766</v>
      </c>
      <c r="DZ9" s="70" t="str">
        <f>IF(VLOOKUP(DY9,スケジュール設定!$A$4:$C$375,3,FALSE)=0,"",VLOOKUP(DY9,スケジュール設定!$A$4:$C$375,3,FALSE))</f>
        <v/>
      </c>
      <c r="EA9" s="65">
        <f>IF(DY9="","",IF(MONTH(DY9+1)=DW4,DY9+1,""))</f>
        <v>43767</v>
      </c>
      <c r="EB9" s="70" t="str">
        <f>IF(VLOOKUP(EA9,スケジュール設定!$A$4:$C$375,3,FALSE)=0,"",VLOOKUP(EA9,スケジュール設定!$A$4:$C$375,3,FALSE))</f>
        <v/>
      </c>
      <c r="EC9" s="65">
        <f>IF(EA9="","",IF(MONTH(EA9+1)=DW4,EA9+1,""))</f>
        <v>43768</v>
      </c>
      <c r="ED9" s="70" t="str">
        <f>IF(VLOOKUP(EC9,スケジュール設定!$A$4:$C$375,3,FALSE)=0,"",VLOOKUP(EC9,スケジュール設定!$A$4:$C$375,3,FALSE))</f>
        <v/>
      </c>
      <c r="EE9" s="65">
        <f>IF(EC9="","",IF(MONTH(EC9+1)=DW4,EC9+1,""))</f>
        <v>43769</v>
      </c>
      <c r="EF9" s="70" t="str">
        <f>IF(VLOOKUP(EE9,スケジュール設定!$A$4:$C$375,3,FALSE)=0,"",VLOOKUP(EE9,スケジュール設定!$A$4:$C$375,3,FALSE))</f>
        <v/>
      </c>
      <c r="EG9" s="65" t="str">
        <f>IF(EE9="","",IF(MONTH(EE9+1)=DW4,EE9+1,""))</f>
        <v/>
      </c>
      <c r="EH9" s="70" t="str">
        <f>IF(VLOOKUP(EG9,スケジュール設定!$A$4:$C$375,3,FALSE)=0,"",VLOOKUP(EG9,スケジュール設定!$A$4:$C$375,3,FALSE))</f>
        <v/>
      </c>
      <c r="EI9" s="67" t="str">
        <f>IF(EG9="","",IF(MONTH(EG9+1)=DW4,EG9+1,""))</f>
        <v/>
      </c>
      <c r="EJ9" s="70" t="str">
        <f>IF(VLOOKUP(EI9,スケジュール設定!$A$4:$C$375,3,FALSE)=0,"",VLOOKUP(EI9,スケジュール設定!$A$4:$C$375,3,FALSE))</f>
        <v/>
      </c>
      <c r="EK9" s="65">
        <f>IF(EW8="","",IF(MONTH(EW8+1)=EK4,EW8+1,""))</f>
        <v>43793</v>
      </c>
      <c r="EL9" s="70" t="str">
        <f>IF(VLOOKUP(EK9,スケジュール設定!$A$4:$C$375,3,FALSE)=0,"",VLOOKUP(EK9,スケジュール設定!$A$4:$C$375,3,FALSE))</f>
        <v/>
      </c>
      <c r="EM9" s="65">
        <f>IF(EK9="","",IF(MONTH(EK9+1)=EK4,EK9+1,""))</f>
        <v>43794</v>
      </c>
      <c r="EN9" s="70" t="str">
        <f>IF(VLOOKUP(EM9,スケジュール設定!$A$4:$C$375,3,FALSE)=0,"",VLOOKUP(EM9,スケジュール設定!$A$4:$C$375,3,FALSE))</f>
        <v/>
      </c>
      <c r="EO9" s="65">
        <f>IF(EM9="","",IF(MONTH(EM9+1)=EK4,EM9+1,""))</f>
        <v>43795</v>
      </c>
      <c r="EP9" s="70" t="str">
        <f>IF(VLOOKUP(EO9,スケジュール設定!$A$4:$C$375,3,FALSE)=0,"",VLOOKUP(EO9,スケジュール設定!$A$4:$C$375,3,FALSE))</f>
        <v/>
      </c>
      <c r="EQ9" s="65">
        <f>IF(EO9="","",IF(MONTH(EO9+1)=EK4,EO9+1,""))</f>
        <v>43796</v>
      </c>
      <c r="ER9" s="70" t="str">
        <f>IF(VLOOKUP(EQ9,スケジュール設定!$A$4:$C$375,3,FALSE)=0,"",VLOOKUP(EQ9,スケジュール設定!$A$4:$C$375,3,FALSE))</f>
        <v/>
      </c>
      <c r="ES9" s="65">
        <f>IF(EQ9="","",IF(MONTH(EQ9+1)=EK4,EQ9+1,""))</f>
        <v>43797</v>
      </c>
      <c r="ET9" s="70" t="str">
        <f>IF(VLOOKUP(ES9,スケジュール設定!$A$4:$C$375,3,FALSE)=0,"",VLOOKUP(ES9,スケジュール設定!$A$4:$C$375,3,FALSE))</f>
        <v/>
      </c>
      <c r="EU9" s="65">
        <f>IF(ES9="","",IF(MONTH(ES9+1)=EK4,ES9+1,""))</f>
        <v>43798</v>
      </c>
      <c r="EV9" s="70" t="str">
        <f>IF(VLOOKUP(EU9,スケジュール設定!$A$4:$C$375,3,FALSE)=0,"",VLOOKUP(EU9,スケジュール設定!$A$4:$C$375,3,FALSE))</f>
        <v/>
      </c>
      <c r="EW9" s="67">
        <f>IF(EU9="","",IF(MONTH(EU9+1)=EK4,EU9+1,""))</f>
        <v>43799</v>
      </c>
      <c r="EX9" s="70" t="str">
        <f>IF(VLOOKUP(EW9,スケジュール設定!$A$4:$C$375,3,FALSE)=0,"",VLOOKUP(EW9,スケジュール設定!$A$4:$C$375,3,FALSE))</f>
        <v/>
      </c>
      <c r="EY9" s="65">
        <f>IF(FK8="","",IF(MONTH(FK8+1)=EY4,FK8+1,""))</f>
        <v>43828</v>
      </c>
      <c r="EZ9" s="70" t="str">
        <f>IF(VLOOKUP(EY9,スケジュール設定!$A$4:$C$375,3,FALSE)=0,"",VLOOKUP(EY9,スケジュール設定!$A$4:$C$375,3,FALSE))</f>
        <v/>
      </c>
      <c r="FA9" s="65">
        <f>IF(EY9="","",IF(MONTH(EY9+1)=EY4,EY9+1,""))</f>
        <v>43829</v>
      </c>
      <c r="FB9" s="70" t="str">
        <f>IF(VLOOKUP(FA9,スケジュール設定!$A$4:$C$375,3,FALSE)=0,"",VLOOKUP(FA9,スケジュール設定!$A$4:$C$375,3,FALSE))</f>
        <v/>
      </c>
      <c r="FC9" s="65">
        <f>IF(FA9="","",IF(MONTH(FA9+1)=EY4,FA9+1,""))</f>
        <v>43830</v>
      </c>
      <c r="FD9" s="70" t="str">
        <f>IF(VLOOKUP(FC9,スケジュール設定!$A$4:$C$375,3,FALSE)=0,"",VLOOKUP(FC9,スケジュール設定!$A$4:$C$375,3,FALSE))</f>
        <v/>
      </c>
      <c r="FE9" s="65" t="str">
        <f>IF(FC9="","",IF(MONTH(FC9+1)=EY4,FC9+1,""))</f>
        <v/>
      </c>
      <c r="FF9" s="70" t="str">
        <f>IF(VLOOKUP(FE9,スケジュール設定!$A$4:$C$375,3,FALSE)=0,"",VLOOKUP(FE9,スケジュール設定!$A$4:$C$375,3,FALSE))</f>
        <v/>
      </c>
      <c r="FG9" s="65" t="str">
        <f>IF(FE9="","",IF(MONTH(FE9+1)=EY4,FE9+1,""))</f>
        <v/>
      </c>
      <c r="FH9" s="70" t="str">
        <f>IF(VLOOKUP(FG9,スケジュール設定!$A$4:$C$375,3,FALSE)=0,"",VLOOKUP(FG9,スケジュール設定!$A$4:$C$375,3,FALSE))</f>
        <v/>
      </c>
      <c r="FI9" s="65" t="str">
        <f>IF(FG9="","",IF(MONTH(FG9+1)=EY4,FG9+1,""))</f>
        <v/>
      </c>
      <c r="FJ9" s="70" t="str">
        <f>IF(VLOOKUP(FI9,スケジュール設定!$A$4:$C$375,3,FALSE)=0,"",VLOOKUP(FI9,スケジュール設定!$A$4:$C$375,3,FALSE))</f>
        <v/>
      </c>
      <c r="FK9" s="67" t="str">
        <f>IF(FI9="","",IF(MONTH(FI9+1)=EY4,FI9+1,""))</f>
        <v/>
      </c>
      <c r="FL9" s="70" t="str">
        <f>IF(VLOOKUP(FK9,スケジュール設定!$A$4:$C$375,3,FALSE)=0,"",VLOOKUP(FK9,スケジュール設定!$A$4:$C$375,3,FALSE))</f>
        <v/>
      </c>
    </row>
    <row r="10" spans="1:168" s="72" customFormat="1" ht="60.6" customHeight="1">
      <c r="A10" s="69" t="str">
        <f>IF(M9="","",IF(MONTH(M9+1)=A4,M9+1,""))</f>
        <v/>
      </c>
      <c r="B10" s="70" t="str">
        <f>IF(VLOOKUP(A10,スケジュール設定!$A$4:$C$375,3,FALSE)=0,"",VLOOKUP(A10,スケジュール設定!$A$4:$C$375,3,FALSE))</f>
        <v/>
      </c>
      <c r="C10" s="69" t="str">
        <f>IF(A10="","",IF(MONTH(A10+1)=A4,A10+1,""))</f>
        <v/>
      </c>
      <c r="D10" s="70" t="str">
        <f>IF(VLOOKUP(C10,スケジュール設定!$A$4:$C$375,3,FALSE)=0,"",VLOOKUP(C10,スケジュール設定!$A$4:$C$375,3,FALSE))</f>
        <v/>
      </c>
      <c r="E10" s="69" t="str">
        <f>IF(C10="","",IF(MONTH(C10+1)=A4,C10+1,""))</f>
        <v/>
      </c>
      <c r="F10" s="70" t="str">
        <f>IF(VLOOKUP(E10,スケジュール設定!$A$4:$C$375,3,FALSE)=0,"",VLOOKUP(E10,スケジュール設定!$A$4:$C$375,3,FALSE))</f>
        <v/>
      </c>
      <c r="G10" s="69" t="str">
        <f>IF(E10="","",IF(MONTH(E10+1)=A4,E10+1,""))</f>
        <v/>
      </c>
      <c r="H10" s="70" t="str">
        <f>IF(VLOOKUP(G10,スケジュール設定!$A$4:$C$375,3,FALSE)=0,"",VLOOKUP(G10,スケジュール設定!$A$4:$C$375,3,FALSE))</f>
        <v/>
      </c>
      <c r="I10" s="69" t="str">
        <f>IF(G10="","",IF(MONTH(G10+1)=A4,G10+1,""))</f>
        <v/>
      </c>
      <c r="J10" s="70" t="str">
        <f>IF(VLOOKUP(I10,スケジュール設定!$A$4:$C$375,3,FALSE)=0,"",VLOOKUP(I10,スケジュール設定!$A$4:$C$375,3,FALSE))</f>
        <v/>
      </c>
      <c r="K10" s="69" t="str">
        <f>IF(I10="","",IF(MONTH(I10+1)=A4,I10+1,""))</f>
        <v/>
      </c>
      <c r="L10" s="70" t="str">
        <f>IF(VLOOKUP(K10,スケジュール設定!$A$4:$C$375,3,FALSE)=0,"",VLOOKUP(K10,スケジュール設定!$A$4:$C$375,3,FALSE))</f>
        <v/>
      </c>
      <c r="M10" s="71" t="str">
        <f>IF(K10="","",IF(MONTH(K10+1)=A4,K10+1,""))</f>
        <v/>
      </c>
      <c r="N10" s="70" t="str">
        <f>IF(VLOOKUP(M10,スケジュール設定!$A$4:$C$375,3,FALSE)=0,"",VLOOKUP(M10,スケジュール設定!$A$4:$C$375,3,FALSE))</f>
        <v/>
      </c>
      <c r="O10" s="69" t="str">
        <f>IF(AA9="","",IF(MONTH(AA9+1)=O4,AA9+1,""))</f>
        <v/>
      </c>
      <c r="P10" s="70" t="str">
        <f>IF(VLOOKUP(O10,スケジュール設定!$A$4:$C$375,3,FALSE)=0,"",VLOOKUP(O10,スケジュール設定!$A$4:$C$375,3,FALSE))</f>
        <v/>
      </c>
      <c r="Q10" s="69" t="str">
        <f>IF(O10="","",IF(MONTH(O10+1)=O4,O10+1,""))</f>
        <v/>
      </c>
      <c r="R10" s="70" t="str">
        <f>IF(VLOOKUP(Q10,スケジュール設定!$A$4:$C$375,3,FALSE)=0,"",VLOOKUP(Q10,スケジュール設定!$A$4:$C$375,3,FALSE))</f>
        <v/>
      </c>
      <c r="S10" s="69" t="str">
        <f>IF(Q10="","",IF(MONTH(Q10+1)=O4,Q10+1,""))</f>
        <v/>
      </c>
      <c r="T10" s="70" t="str">
        <f>IF(VLOOKUP(S10,スケジュール設定!$A$4:$C$375,3,FALSE)=0,"",VLOOKUP(S10,スケジュール設定!$A$4:$C$375,3,FALSE))</f>
        <v/>
      </c>
      <c r="U10" s="69" t="str">
        <f>IF(S10="","",IF(MONTH(S10+1)=O4,S10+1,""))</f>
        <v/>
      </c>
      <c r="V10" s="70" t="str">
        <f>IF(VLOOKUP(U10,スケジュール設定!$A$4:$C$375,3,FALSE)=0,"",VLOOKUP(U10,スケジュール設定!$A$4:$C$375,3,FALSE))</f>
        <v/>
      </c>
      <c r="W10" s="69" t="str">
        <f>IF(U10="","",IF(MONTH(U10+1)=O4,U10+1,""))</f>
        <v/>
      </c>
      <c r="X10" s="70" t="str">
        <f>IF(VLOOKUP(W10,スケジュール設定!$A$4:$C$375,3,FALSE)=0,"",VLOOKUP(W10,スケジュール設定!$A$4:$C$375,3,FALSE))</f>
        <v/>
      </c>
      <c r="Y10" s="69" t="str">
        <f>IF(W10="","",IF(MONTH(W10+1)=O4,W10+1,""))</f>
        <v/>
      </c>
      <c r="Z10" s="70" t="str">
        <f>IF(VLOOKUP(Y10,スケジュール設定!$A$4:$C$375,3,FALSE)=0,"",VLOOKUP(Y10,スケジュール設定!$A$4:$C$375,3,FALSE))</f>
        <v/>
      </c>
      <c r="AA10" s="71" t="str">
        <f>IF(Y10="","",IF(MONTH(Y10+1)=O4,Y10+1,""))</f>
        <v/>
      </c>
      <c r="AB10" s="70" t="str">
        <f>IF(VLOOKUP(AA10,スケジュール設定!$A$4:$C$375,3,FALSE)=0,"",VLOOKUP(AA10,スケジュール設定!$A$4:$C$375,3,FALSE))</f>
        <v/>
      </c>
      <c r="AC10" s="69">
        <f>IF(AO9="","",IF(MONTH(AO9+1)=AC4,AO9+1,""))</f>
        <v>43555</v>
      </c>
      <c r="AD10" s="70" t="str">
        <f>IF(VLOOKUP(AC10,スケジュール設定!$A$4:$C$375,3,FALSE)=0,"",VLOOKUP(AC10,スケジュール設定!$A$4:$C$375,3,FALSE))</f>
        <v/>
      </c>
      <c r="AE10" s="69" t="str">
        <f>IF(AC10="","",IF(MONTH(AC10+1)=AC4,AC10+1,""))</f>
        <v/>
      </c>
      <c r="AF10" s="70" t="str">
        <f>IF(VLOOKUP(AE10,スケジュール設定!$A$4:$C$375,3,FALSE)=0,"",VLOOKUP(AE10,スケジュール設定!$A$4:$C$375,3,FALSE))</f>
        <v/>
      </c>
      <c r="AG10" s="69" t="str">
        <f>IF(AE10="","",IF(MONTH(AE10+1)=AC4,AE10+1,""))</f>
        <v/>
      </c>
      <c r="AH10" s="70" t="str">
        <f>IF(VLOOKUP(AG10,スケジュール設定!$A$4:$C$375,3,FALSE)=0,"",VLOOKUP(AG10,スケジュール設定!$A$4:$C$375,3,FALSE))</f>
        <v/>
      </c>
      <c r="AI10" s="69" t="str">
        <f>IF(AG10="","",IF(MONTH(AG10+1)=AC4,AG10+1,""))</f>
        <v/>
      </c>
      <c r="AJ10" s="70" t="str">
        <f>IF(VLOOKUP(AI10,スケジュール設定!$A$4:$C$375,3,FALSE)=0,"",VLOOKUP(AI10,スケジュール設定!$A$4:$C$375,3,FALSE))</f>
        <v/>
      </c>
      <c r="AK10" s="69" t="str">
        <f>IF(AI10="","",IF(MONTH(AI10+1)=AC4,AI10+1,""))</f>
        <v/>
      </c>
      <c r="AL10" s="70" t="str">
        <f>IF(VLOOKUP(AK10,スケジュール設定!$A$4:$C$375,3,FALSE)=0,"",VLOOKUP(AK10,スケジュール設定!$A$4:$C$375,3,FALSE))</f>
        <v/>
      </c>
      <c r="AM10" s="69" t="str">
        <f>IF(AK10="","",IF(MONTH(AK10+1)=AC4,AK10+1,""))</f>
        <v/>
      </c>
      <c r="AN10" s="70" t="str">
        <f>IF(VLOOKUP(AM10,スケジュール設定!$A$4:$C$375,3,FALSE)=0,"",VLOOKUP(AM10,スケジュール設定!$A$4:$C$375,3,FALSE))</f>
        <v/>
      </c>
      <c r="AO10" s="71" t="str">
        <f>IF(AM10="","",IF(MONTH(AM10+1)=AC4,AM10+1,""))</f>
        <v/>
      </c>
      <c r="AP10" s="70" t="str">
        <f>IF(VLOOKUP(AO10,スケジュール設定!$A$4:$C$375,3,FALSE)=0,"",VLOOKUP(AO10,スケジュール設定!$A$4:$C$375,3,FALSE))</f>
        <v/>
      </c>
      <c r="AQ10" s="69" t="str">
        <f>IF(BC9="","",IF(MONTH(BC9+1)=AQ4,BC9+1,""))</f>
        <v/>
      </c>
      <c r="AR10" s="70" t="str">
        <f>IF(VLOOKUP(AQ10,スケジュール設定!$A$4:$C$375,3,FALSE)=0,"",VLOOKUP(AQ10,スケジュール設定!$A$4:$C$375,3,FALSE))</f>
        <v/>
      </c>
      <c r="AS10" s="69" t="str">
        <f>IF(AQ10="","",IF(MONTH(AQ10+1)=AQ4,AQ10+1,""))</f>
        <v/>
      </c>
      <c r="AT10" s="70" t="str">
        <f>IF(VLOOKUP(AS10,スケジュール設定!$A$4:$C$375,3,FALSE)=0,"",VLOOKUP(AS10,スケジュール設定!$A$4:$C$375,3,FALSE))</f>
        <v/>
      </c>
      <c r="AU10" s="69" t="str">
        <f>IF(AS10="","",IF(MONTH(AS10+1)=AQ4,AS10+1,""))</f>
        <v/>
      </c>
      <c r="AV10" s="70" t="str">
        <f>IF(VLOOKUP(AU10,スケジュール設定!$A$4:$C$375,3,FALSE)=0,"",VLOOKUP(AU10,スケジュール設定!$A$4:$C$375,3,FALSE))</f>
        <v/>
      </c>
      <c r="AW10" s="69" t="str">
        <f>IF(AU10="","",IF(MONTH(AU10+1)=AQ4,AU10+1,""))</f>
        <v/>
      </c>
      <c r="AX10" s="70" t="str">
        <f>IF(VLOOKUP(AW10,スケジュール設定!$A$4:$C$375,3,FALSE)=0,"",VLOOKUP(AW10,スケジュール設定!$A$4:$C$375,3,FALSE))</f>
        <v/>
      </c>
      <c r="AY10" s="69" t="str">
        <f>IF(AW10="","",IF(MONTH(AW10+1)=AQ4,AW10+1,""))</f>
        <v/>
      </c>
      <c r="AZ10" s="70" t="str">
        <f>IF(VLOOKUP(AY10,スケジュール設定!$A$4:$C$375,3,FALSE)=0,"",VLOOKUP(AY10,スケジュール設定!$A$4:$C$375,3,FALSE))</f>
        <v/>
      </c>
      <c r="BA10" s="69" t="str">
        <f>IF(AY10="","",IF(MONTH(AY10+1)=AQ4,AY10+1,""))</f>
        <v/>
      </c>
      <c r="BB10" s="70" t="str">
        <f>IF(VLOOKUP(BA10,スケジュール設定!$A$4:$C$375,3,FALSE)=0,"",VLOOKUP(BA10,スケジュール設定!$A$4:$C$375,3,FALSE))</f>
        <v/>
      </c>
      <c r="BC10" s="71" t="str">
        <f>IF(BA10="","",IF(MONTH(BA10+1)=AQ4,BA10+1,""))</f>
        <v/>
      </c>
      <c r="BD10" s="70" t="str">
        <f>IF(VLOOKUP(BC10,スケジュール設定!$A$4:$C$375,3,FALSE)=0,"",VLOOKUP(BC10,スケジュール設定!$A$4:$C$375,3,FALSE))</f>
        <v/>
      </c>
      <c r="BE10" s="69" t="str">
        <f>IF(BQ9="","",IF(MONTH(BQ9+1)=BE4,BQ9+1,""))</f>
        <v/>
      </c>
      <c r="BF10" s="70" t="str">
        <f>IF(VLOOKUP(BE10,スケジュール設定!$A$4:$C$375,3,FALSE)=0,"",VLOOKUP(BE10,スケジュール設定!$A$4:$C$375,3,FALSE))</f>
        <v/>
      </c>
      <c r="BG10" s="69" t="str">
        <f>IF(BE10="","",IF(MONTH(BE10+1)=BE4,BE10+1,""))</f>
        <v/>
      </c>
      <c r="BH10" s="70" t="str">
        <f>IF(VLOOKUP(BG10,スケジュール設定!$A$4:$C$375,3,FALSE)=0,"",VLOOKUP(BG10,スケジュール設定!$A$4:$C$375,3,FALSE))</f>
        <v/>
      </c>
      <c r="BI10" s="69" t="str">
        <f>IF(BG10="","",IF(MONTH(BG10+1)=BE4,BG10+1,""))</f>
        <v/>
      </c>
      <c r="BJ10" s="70" t="str">
        <f>IF(VLOOKUP(BI10,スケジュール設定!$A$4:$C$375,3,FALSE)=0,"",VLOOKUP(BI10,スケジュール設定!$A$4:$C$375,3,FALSE))</f>
        <v/>
      </c>
      <c r="BK10" s="69" t="str">
        <f>IF(BI10="","",IF(MONTH(BI10+1)=BE4,BI10+1,""))</f>
        <v/>
      </c>
      <c r="BL10" s="70" t="str">
        <f>IF(VLOOKUP(BK10,スケジュール設定!$A$4:$C$375,3,FALSE)=0,"",VLOOKUP(BK10,スケジュール設定!$A$4:$C$375,3,FALSE))</f>
        <v/>
      </c>
      <c r="BM10" s="69" t="str">
        <f>IF(BK10="","",IF(MONTH(BK10+1)=BE4,BK10+1,""))</f>
        <v/>
      </c>
      <c r="BN10" s="70" t="str">
        <f>IF(VLOOKUP(BM10,スケジュール設定!$A$4:$C$375,3,FALSE)=0,"",VLOOKUP(BM10,スケジュール設定!$A$4:$C$375,3,FALSE))</f>
        <v/>
      </c>
      <c r="BO10" s="69" t="str">
        <f>IF(BM10="","",IF(MONTH(BM10+1)=BE4,BM10+1,""))</f>
        <v/>
      </c>
      <c r="BP10" s="70" t="str">
        <f>IF(VLOOKUP(BO10,スケジュール設定!$A$4:$C$375,3,FALSE)=0,"",VLOOKUP(BO10,スケジュール設定!$A$4:$C$375,3,FALSE))</f>
        <v/>
      </c>
      <c r="BQ10" s="71" t="str">
        <f>IF(BO10="","",IF(MONTH(BO10+1)=BE4,BO10+1,""))</f>
        <v/>
      </c>
      <c r="BR10" s="70" t="str">
        <f>IF(VLOOKUP(BQ10,スケジュール設定!$A$4:$C$375,3,FALSE)=0,"",VLOOKUP(BQ10,スケジュール設定!$A$4:$C$375,3,FALSE))</f>
        <v/>
      </c>
      <c r="BS10" s="69">
        <f>IF(CE9="","",IF(MONTH(CE9+1)=BS4,CE9+1,""))</f>
        <v>43646</v>
      </c>
      <c r="BT10" s="70" t="str">
        <f>IF(VLOOKUP(BS10,スケジュール設定!$A$4:$C$375,3,FALSE)=0,"",VLOOKUP(BS10,スケジュール設定!$A$4:$C$375,3,FALSE))</f>
        <v/>
      </c>
      <c r="BU10" s="69" t="str">
        <f>IF(BS10="","",IF(MONTH(BS10+1)=BS4,BS10+1,""))</f>
        <v/>
      </c>
      <c r="BV10" s="70" t="str">
        <f>IF(VLOOKUP(BU10,スケジュール設定!$A$4:$C$375,3,FALSE)=0,"",VLOOKUP(BU10,スケジュール設定!$A$4:$C$375,3,FALSE))</f>
        <v/>
      </c>
      <c r="BW10" s="69" t="str">
        <f>IF(BU10="","",IF(MONTH(BU10+1)=BS4,BU10+1,""))</f>
        <v/>
      </c>
      <c r="BX10" s="70" t="str">
        <f>IF(VLOOKUP(BW10,スケジュール設定!$A$4:$C$375,3,FALSE)=0,"",VLOOKUP(BW10,スケジュール設定!$A$4:$C$375,3,FALSE))</f>
        <v/>
      </c>
      <c r="BY10" s="69" t="str">
        <f>IF(BW10="","",IF(MONTH(BW10+1)=BS4,BW10+1,""))</f>
        <v/>
      </c>
      <c r="BZ10" s="70" t="str">
        <f>IF(VLOOKUP(BY10,スケジュール設定!$A$4:$C$375,3,FALSE)=0,"",VLOOKUP(BY10,スケジュール設定!$A$4:$C$375,3,FALSE))</f>
        <v/>
      </c>
      <c r="CA10" s="69" t="str">
        <f>IF(BY10="","",IF(MONTH(BY10+1)=BS4,BY10+1,""))</f>
        <v/>
      </c>
      <c r="CB10" s="70" t="str">
        <f>IF(VLOOKUP(CA10,スケジュール設定!$A$4:$C$375,3,FALSE)=0,"",VLOOKUP(CA10,スケジュール設定!$A$4:$C$375,3,FALSE))</f>
        <v/>
      </c>
      <c r="CC10" s="69" t="str">
        <f>IF(CA10="","",IF(MONTH(CA10+1)=BS4,CA10+1,""))</f>
        <v/>
      </c>
      <c r="CD10" s="70" t="str">
        <f>IF(VLOOKUP(CC10,スケジュール設定!$A$4:$C$375,3,FALSE)=0,"",VLOOKUP(CC10,スケジュール設定!$A$4:$C$375,3,FALSE))</f>
        <v/>
      </c>
      <c r="CE10" s="71" t="str">
        <f>IF(CC10="","",IF(MONTH(CC10+1)=BS4,CC10+1,""))</f>
        <v/>
      </c>
      <c r="CF10" s="70" t="str">
        <f>IF(VLOOKUP(CE10,スケジュール設定!$A$4:$C$375,3,FALSE)=0,"",VLOOKUP(CE10,スケジュール設定!$A$4:$C$375,3,FALSE))</f>
        <v/>
      </c>
      <c r="CG10" s="69" t="str">
        <f>IF(CS9="","",IF(MONTH(CS9+1)=CG4,CS9+1,""))</f>
        <v/>
      </c>
      <c r="CH10" s="70" t="str">
        <f>IF(VLOOKUP(CG10,スケジュール設定!$A$4:$C$375,3,FALSE)=0,"",VLOOKUP(CG10,スケジュール設定!$A$4:$C$375,3,FALSE))</f>
        <v/>
      </c>
      <c r="CI10" s="69" t="str">
        <f>IF(CG10="","",IF(MONTH(CG10+1)=CG4,CG10+1,""))</f>
        <v/>
      </c>
      <c r="CJ10" s="70" t="str">
        <f>IF(VLOOKUP(CI10,スケジュール設定!$A$4:$C$375,3,FALSE)=0,"",VLOOKUP(CI10,スケジュール設定!$A$4:$C$375,3,FALSE))</f>
        <v/>
      </c>
      <c r="CK10" s="69" t="str">
        <f>IF(CI10="","",IF(MONTH(CI10+1)=CG4,CI10+1,""))</f>
        <v/>
      </c>
      <c r="CL10" s="70" t="str">
        <f>IF(VLOOKUP(CK10,スケジュール設定!$A$4:$C$375,3,FALSE)=0,"",VLOOKUP(CK10,スケジュール設定!$A$4:$C$375,3,FALSE))</f>
        <v/>
      </c>
      <c r="CM10" s="69" t="str">
        <f>IF(CK10="","",IF(MONTH(CK10+1)=CG4,CK10+1,""))</f>
        <v/>
      </c>
      <c r="CN10" s="70" t="str">
        <f>IF(VLOOKUP(CM10,スケジュール設定!$A$4:$C$375,3,FALSE)=0,"",VLOOKUP(CM10,スケジュール設定!$A$4:$C$375,3,FALSE))</f>
        <v/>
      </c>
      <c r="CO10" s="69" t="str">
        <f>IF(CM10="","",IF(MONTH(CM10+1)=CG4,CM10+1,""))</f>
        <v/>
      </c>
      <c r="CP10" s="70" t="str">
        <f>IF(VLOOKUP(CO10,スケジュール設定!$A$4:$C$375,3,FALSE)=0,"",VLOOKUP(CO10,スケジュール設定!$A$4:$C$375,3,FALSE))</f>
        <v/>
      </c>
      <c r="CQ10" s="69" t="str">
        <f>IF(CO10="","",IF(MONTH(CO10+1)=CG4,CO10+1,""))</f>
        <v/>
      </c>
      <c r="CR10" s="70" t="str">
        <f>IF(VLOOKUP(CQ10,スケジュール設定!$A$4:$C$375,3,FALSE)=0,"",VLOOKUP(CQ10,スケジュール設定!$A$4:$C$375,3,FALSE))</f>
        <v/>
      </c>
      <c r="CS10" s="71" t="str">
        <f>IF(CQ10="","",IF(MONTH(CQ10+1)=CG4,CQ10+1,""))</f>
        <v/>
      </c>
      <c r="CT10" s="70" t="str">
        <f>IF(VLOOKUP(CS10,スケジュール設定!$A$4:$C$375,3,FALSE)=0,"",VLOOKUP(CS10,スケジュール設定!$A$4:$C$375,3,FALSE))</f>
        <v/>
      </c>
      <c r="CU10" s="69" t="str">
        <f>IF(DG9="","",IF(MONTH(DG9+1)=CU4,DG9+1,""))</f>
        <v/>
      </c>
      <c r="CV10" s="70" t="str">
        <f>IF(VLOOKUP(CU10,スケジュール設定!$A$4:$C$375,3,FALSE)=0,"",VLOOKUP(CU10,スケジュール設定!$A$4:$C$375,3,FALSE))</f>
        <v/>
      </c>
      <c r="CW10" s="69" t="str">
        <f>IF(CU10="","",IF(MONTH(CU10+1)=CU4,CU10+1,""))</f>
        <v/>
      </c>
      <c r="CX10" s="70" t="str">
        <f>IF(VLOOKUP(CW10,スケジュール設定!$A$4:$C$375,3,FALSE)=0,"",VLOOKUP(CW10,スケジュール設定!$A$4:$C$375,3,FALSE))</f>
        <v/>
      </c>
      <c r="CY10" s="69" t="str">
        <f>IF(CW10="","",IF(MONTH(CW10+1)=CU4,CW10+1,""))</f>
        <v/>
      </c>
      <c r="CZ10" s="70" t="str">
        <f>IF(VLOOKUP(CY10,スケジュール設定!$A$4:$C$375,3,FALSE)=0,"",VLOOKUP(CY10,スケジュール設定!$A$4:$C$375,3,FALSE))</f>
        <v/>
      </c>
      <c r="DA10" s="69" t="str">
        <f>IF(CY10="","",IF(MONTH(CY10+1)=CU4,CY10+1,""))</f>
        <v/>
      </c>
      <c r="DB10" s="70" t="str">
        <f>IF(VLOOKUP(DA10,スケジュール設定!$A$4:$C$375,3,FALSE)=0,"",VLOOKUP(DA10,スケジュール設定!$A$4:$C$375,3,FALSE))</f>
        <v/>
      </c>
      <c r="DC10" s="69" t="str">
        <f>IF(DA10="","",IF(MONTH(DA10+1)=CU4,DA10+1,""))</f>
        <v/>
      </c>
      <c r="DD10" s="70" t="str">
        <f>IF(VLOOKUP(DC10,スケジュール設定!$A$4:$C$375,3,FALSE)=0,"",VLOOKUP(DC10,スケジュール設定!$A$4:$C$375,3,FALSE))</f>
        <v/>
      </c>
      <c r="DE10" s="69" t="str">
        <f>IF(DC10="","",IF(MONTH(DC10+1)=CU4,DC10+1,""))</f>
        <v/>
      </c>
      <c r="DF10" s="70" t="str">
        <f>IF(VLOOKUP(DE10,スケジュール設定!$A$4:$C$375,3,FALSE)=0,"",VLOOKUP(DE10,スケジュール設定!$A$4:$C$375,3,FALSE))</f>
        <v/>
      </c>
      <c r="DG10" s="71" t="str">
        <f>IF(DE10="","",IF(MONTH(DE10+1)=CU4,DE10+1,""))</f>
        <v/>
      </c>
      <c r="DH10" s="70" t="str">
        <f>IF(VLOOKUP(DG10,スケジュール設定!$A$4:$C$375,3,FALSE)=0,"",VLOOKUP(DG10,スケジュール設定!$A$4:$C$375,3,FALSE))</f>
        <v/>
      </c>
      <c r="DI10" s="69" t="str">
        <f>IF(DU9="","",IF(MONTH(DU9+1)=DI4,DU9+1,""))</f>
        <v/>
      </c>
      <c r="DJ10" s="70" t="str">
        <f>IF(VLOOKUP(DI10,スケジュール設定!$A$4:$C$375,3,FALSE)=0,"",VLOOKUP(DI10,スケジュール設定!$A$4:$C$375,3,FALSE))</f>
        <v/>
      </c>
      <c r="DK10" s="69" t="str">
        <f>IF(DI10="","",IF(MONTH(DI10+1)=DI4,DI10+1,""))</f>
        <v/>
      </c>
      <c r="DL10" s="70" t="str">
        <f>IF(VLOOKUP(DK10,スケジュール設定!$A$4:$C$375,3,FALSE)=0,"",VLOOKUP(DK10,スケジュール設定!$A$4:$C$375,3,FALSE))</f>
        <v/>
      </c>
      <c r="DM10" s="69" t="str">
        <f>IF(DK10="","",IF(MONTH(DK10+1)=DI4,DK10+1,""))</f>
        <v/>
      </c>
      <c r="DN10" s="70" t="str">
        <f>IF(VLOOKUP(DM10,スケジュール設定!$A$4:$C$375,3,FALSE)=0,"",VLOOKUP(DM10,スケジュール設定!$A$4:$C$375,3,FALSE))</f>
        <v/>
      </c>
      <c r="DO10" s="69" t="str">
        <f>IF(DM10="","",IF(MONTH(DM10+1)=DI4,DM10+1,""))</f>
        <v/>
      </c>
      <c r="DP10" s="70" t="str">
        <f>IF(VLOOKUP(DO10,スケジュール設定!$A$4:$C$375,3,FALSE)=0,"",VLOOKUP(DO10,スケジュール設定!$A$4:$C$375,3,FALSE))</f>
        <v/>
      </c>
      <c r="DQ10" s="69" t="str">
        <f>IF(DO10="","",IF(MONTH(DO10+1)=DI4,DO10+1,""))</f>
        <v/>
      </c>
      <c r="DR10" s="70" t="str">
        <f>IF(VLOOKUP(DQ10,スケジュール設定!$A$4:$C$375,3,FALSE)=0,"",VLOOKUP(DQ10,スケジュール設定!$A$4:$C$375,3,FALSE))</f>
        <v/>
      </c>
      <c r="DS10" s="69" t="str">
        <f>IF(DQ10="","",IF(MONTH(DQ10+1)=DI4,DQ10+1,""))</f>
        <v/>
      </c>
      <c r="DT10" s="70" t="str">
        <f>IF(VLOOKUP(DS10,スケジュール設定!$A$4:$C$375,3,FALSE)=0,"",VLOOKUP(DS10,スケジュール設定!$A$4:$C$375,3,FALSE))</f>
        <v/>
      </c>
      <c r="DU10" s="71" t="str">
        <f>IF(DS10="","",IF(MONTH(DS10+1)=DI4,DS10+1,""))</f>
        <v/>
      </c>
      <c r="DV10" s="70" t="str">
        <f>IF(VLOOKUP(DU10,スケジュール設定!$A$4:$C$375,3,FALSE)=0,"",VLOOKUP(DU10,スケジュール設定!$A$4:$C$375,3,FALSE))</f>
        <v/>
      </c>
      <c r="DW10" s="69" t="str">
        <f>IF(EI9="","",IF(MONTH(EI9+1)=DW4,EI9+1,""))</f>
        <v/>
      </c>
      <c r="DX10" s="70" t="str">
        <f>IF(VLOOKUP(DW10,スケジュール設定!$A$4:$C$375,3,FALSE)=0,"",VLOOKUP(DW10,スケジュール設定!$A$4:$C$375,3,FALSE))</f>
        <v/>
      </c>
      <c r="DY10" s="69" t="str">
        <f>IF(DW10="","",IF(MONTH(DW10+1)=DW4,DW10+1,""))</f>
        <v/>
      </c>
      <c r="DZ10" s="70" t="str">
        <f>IF(VLOOKUP(DY10,スケジュール設定!$A$4:$C$375,3,FALSE)=0,"",VLOOKUP(DY10,スケジュール設定!$A$4:$C$375,3,FALSE))</f>
        <v/>
      </c>
      <c r="EA10" s="69" t="str">
        <f>IF(DY10="","",IF(MONTH(DY10+1)=DW4,DY10+1,""))</f>
        <v/>
      </c>
      <c r="EB10" s="70" t="str">
        <f>IF(VLOOKUP(EA10,スケジュール設定!$A$4:$C$375,3,FALSE)=0,"",VLOOKUP(EA10,スケジュール設定!$A$4:$C$375,3,FALSE))</f>
        <v/>
      </c>
      <c r="EC10" s="69" t="str">
        <f>IF(EA10="","",IF(MONTH(EA10+1)=DW4,EA10+1,""))</f>
        <v/>
      </c>
      <c r="ED10" s="70" t="str">
        <f>IF(VLOOKUP(EC10,スケジュール設定!$A$4:$C$375,3,FALSE)=0,"",VLOOKUP(EC10,スケジュール設定!$A$4:$C$375,3,FALSE))</f>
        <v/>
      </c>
      <c r="EE10" s="69" t="str">
        <f>IF(EC10="","",IF(MONTH(EC10+1)=DW4,EC10+1,""))</f>
        <v/>
      </c>
      <c r="EF10" s="70" t="str">
        <f>IF(VLOOKUP(EE10,スケジュール設定!$A$4:$C$375,3,FALSE)=0,"",VLOOKUP(EE10,スケジュール設定!$A$4:$C$375,3,FALSE))</f>
        <v/>
      </c>
      <c r="EG10" s="69" t="str">
        <f>IF(EE10="","",IF(MONTH(EE10+1)=DW4,EE10+1,""))</f>
        <v/>
      </c>
      <c r="EH10" s="70" t="str">
        <f>IF(VLOOKUP(EG10,スケジュール設定!$A$4:$C$375,3,FALSE)=0,"",VLOOKUP(EG10,スケジュール設定!$A$4:$C$375,3,FALSE))</f>
        <v/>
      </c>
      <c r="EI10" s="71" t="str">
        <f>IF(EG10="","",IF(MONTH(EG10+1)=DW4,EG10+1,""))</f>
        <v/>
      </c>
      <c r="EJ10" s="70" t="str">
        <f>IF(VLOOKUP(EI10,スケジュール設定!$A$4:$C$375,3,FALSE)=0,"",VLOOKUP(EI10,スケジュール設定!$A$4:$C$375,3,FALSE))</f>
        <v/>
      </c>
      <c r="EK10" s="69" t="str">
        <f>IF(EW9="","",IF(MONTH(EW9+1)=EK4,EW9+1,""))</f>
        <v/>
      </c>
      <c r="EL10" s="70" t="str">
        <f>IF(VLOOKUP(EK10,スケジュール設定!$A$4:$C$375,3,FALSE)=0,"",VLOOKUP(EK10,スケジュール設定!$A$4:$C$375,3,FALSE))</f>
        <v/>
      </c>
      <c r="EM10" s="69" t="str">
        <f>IF(EK10="","",IF(MONTH(EK10+1)=EK4,EK10+1,""))</f>
        <v/>
      </c>
      <c r="EN10" s="70" t="str">
        <f>IF(VLOOKUP(EM10,スケジュール設定!$A$4:$C$375,3,FALSE)=0,"",VLOOKUP(EM10,スケジュール設定!$A$4:$C$375,3,FALSE))</f>
        <v/>
      </c>
      <c r="EO10" s="69" t="str">
        <f>IF(EM10="","",IF(MONTH(EM10+1)=EK4,EM10+1,""))</f>
        <v/>
      </c>
      <c r="EP10" s="70" t="str">
        <f>IF(VLOOKUP(EO10,スケジュール設定!$A$4:$C$375,3,FALSE)=0,"",VLOOKUP(EO10,スケジュール設定!$A$4:$C$375,3,FALSE))</f>
        <v/>
      </c>
      <c r="EQ10" s="69" t="str">
        <f>IF(EO10="","",IF(MONTH(EO10+1)=EK4,EO10+1,""))</f>
        <v/>
      </c>
      <c r="ER10" s="70" t="str">
        <f>IF(VLOOKUP(EQ10,スケジュール設定!$A$4:$C$375,3,FALSE)=0,"",VLOOKUP(EQ10,スケジュール設定!$A$4:$C$375,3,FALSE))</f>
        <v/>
      </c>
      <c r="ES10" s="69" t="str">
        <f>IF(EQ10="","",IF(MONTH(EQ10+1)=EK4,EQ10+1,""))</f>
        <v/>
      </c>
      <c r="ET10" s="70" t="str">
        <f>IF(VLOOKUP(ES10,スケジュール設定!$A$4:$C$375,3,FALSE)=0,"",VLOOKUP(ES10,スケジュール設定!$A$4:$C$375,3,FALSE))</f>
        <v/>
      </c>
      <c r="EU10" s="69" t="str">
        <f>IF(ES10="","",IF(MONTH(ES10+1)=EK4,ES10+1,""))</f>
        <v/>
      </c>
      <c r="EV10" s="70" t="str">
        <f>IF(VLOOKUP(EU10,スケジュール設定!$A$4:$C$375,3,FALSE)=0,"",VLOOKUP(EU10,スケジュール設定!$A$4:$C$375,3,FALSE))</f>
        <v/>
      </c>
      <c r="EW10" s="71" t="str">
        <f>IF(EU10="","",IF(MONTH(EU10+1)=EK4,EU10+1,""))</f>
        <v/>
      </c>
      <c r="EX10" s="70" t="str">
        <f>IF(VLOOKUP(EW10,スケジュール設定!$A$4:$C$375,3,FALSE)=0,"",VLOOKUP(EW10,スケジュール設定!$A$4:$C$375,3,FALSE))</f>
        <v/>
      </c>
      <c r="EY10" s="69" t="str">
        <f>IF(FK9="","",IF(MONTH(FK9+1)=EY4,FK9+1,""))</f>
        <v/>
      </c>
      <c r="EZ10" s="70" t="str">
        <f>IF(VLOOKUP(EY10,スケジュール設定!$A$4:$C$375,3,FALSE)=0,"",VLOOKUP(EY10,スケジュール設定!$A$4:$C$375,3,FALSE))</f>
        <v/>
      </c>
      <c r="FA10" s="69" t="str">
        <f>IF(EY10="","",IF(MONTH(EY10+1)=EY4,EY10+1,""))</f>
        <v/>
      </c>
      <c r="FB10" s="70" t="str">
        <f>IF(VLOOKUP(FA10,スケジュール設定!$A$4:$C$375,3,FALSE)=0,"",VLOOKUP(FA10,スケジュール設定!$A$4:$C$375,3,FALSE))</f>
        <v/>
      </c>
      <c r="FC10" s="69" t="str">
        <f>IF(FA10="","",IF(MONTH(FA10+1)=EY4,FA10+1,""))</f>
        <v/>
      </c>
      <c r="FD10" s="70" t="str">
        <f>IF(VLOOKUP(FC10,スケジュール設定!$A$4:$C$375,3,FALSE)=0,"",VLOOKUP(FC10,スケジュール設定!$A$4:$C$375,3,FALSE))</f>
        <v/>
      </c>
      <c r="FE10" s="69" t="str">
        <f>IF(FC10="","",IF(MONTH(FC10+1)=EY4,FC10+1,""))</f>
        <v/>
      </c>
      <c r="FF10" s="70" t="str">
        <f>IF(VLOOKUP(FE10,スケジュール設定!$A$4:$C$375,3,FALSE)=0,"",VLOOKUP(FE10,スケジュール設定!$A$4:$C$375,3,FALSE))</f>
        <v/>
      </c>
      <c r="FG10" s="69" t="str">
        <f>IF(FE10="","",IF(MONTH(FE10+1)=EY4,FE10+1,""))</f>
        <v/>
      </c>
      <c r="FH10" s="70" t="str">
        <f>IF(VLOOKUP(FG10,スケジュール設定!$A$4:$C$375,3,FALSE)=0,"",VLOOKUP(FG10,スケジュール設定!$A$4:$C$375,3,FALSE))</f>
        <v/>
      </c>
      <c r="FI10" s="69" t="str">
        <f>IF(FG10="","",IF(MONTH(FG10+1)=EY4,FG10+1,""))</f>
        <v/>
      </c>
      <c r="FJ10" s="70" t="str">
        <f>IF(VLOOKUP(FI10,スケジュール設定!$A$4:$C$375,3,FALSE)=0,"",VLOOKUP(FI10,スケジュール設定!$A$4:$C$375,3,FALSE))</f>
        <v/>
      </c>
      <c r="FK10" s="71" t="str">
        <f>IF(FI10="","",IF(MONTH(FI10+1)=EY4,FI10+1,""))</f>
        <v/>
      </c>
      <c r="FL10" s="70" t="str">
        <f>IF(VLOOKUP(FK10,スケジュール設定!$A$4:$C$375,3,FALSE)=0,"",VLOOKUP(FK10,スケジュール設定!$A$4:$C$375,3,FALSE))</f>
        <v/>
      </c>
    </row>
    <row r="11" spans="1:168" s="22" customFormat="1" ht="6" customHeight="1"/>
    <row r="12" spans="1:168" ht="6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19685039370078741" right="0" top="0" bottom="0" header="0.19685039370078741" footer="0.19685039370078741"/>
  <pageSetup paperSize="70" scale="97" orientation="portrait" horizontalDpi="4294967292" verticalDpi="300" r:id="rId1"/>
  <headerFooter alignWithMargins="0"/>
  <colBreaks count="11" manualBreakCount="11">
    <brk id="14" max="9" man="1"/>
    <brk id="28" max="9" man="1"/>
    <brk id="42" max="9" man="1"/>
    <brk id="56" max="9" man="1"/>
    <brk id="70" max="9" man="1"/>
    <brk id="84" max="9" man="1"/>
    <brk id="98" max="9" man="1"/>
    <brk id="112" max="9" man="1"/>
    <brk id="126" max="9" man="1"/>
    <brk id="140" max="9" man="1"/>
    <brk id="154" max="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94B0F850-1020-40CF-860B-20C772C986EA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L46"/>
  <sheetViews>
    <sheetView showGridLines="0" defaultGridColor="0" view="pageBreakPreview" colorId="45" zoomScale="30" zoomScaleNormal="40" zoomScaleSheetLayoutView="30" zoomScalePageLayoutView="96" workbookViewId="0">
      <selection activeCell="A5" sqref="A5"/>
    </sheetView>
  </sheetViews>
  <sheetFormatPr defaultColWidth="8.77734375" defaultRowHeight="13.2"/>
  <cols>
    <col min="1" max="16384" width="8.77734375" style="13"/>
  </cols>
  <sheetData>
    <row r="1" spans="1:168" ht="22.5" customHeight="1">
      <c r="A1" s="143">
        <f>A4縦!A1</f>
        <v>43466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>
        <f>DATE(YEAR(A1),MONTH(A1)+1,1)</f>
        <v>43497</v>
      </c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>
        <f>DATE(YEAR(O1),MONTH(O1)+1,1)</f>
        <v>43525</v>
      </c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>
        <f>DATE(YEAR(AC1),MONTH(AC1)+1,1)</f>
        <v>43556</v>
      </c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>
        <f>DATE(YEAR(AQ1),MONTH(AQ1)+1,1)</f>
        <v>43586</v>
      </c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>
        <f>DATE(YEAR(BE1),MONTH(BE1)+1,1)</f>
        <v>43617</v>
      </c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>
        <f>DATE(YEAR(BS1),MONTH(BS1)+1,1)</f>
        <v>43647</v>
      </c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>
        <f>DATE(YEAR(CG1),MONTH(CG1)+1,1)</f>
        <v>43678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>
        <f>DATE(YEAR(CU1),MONTH(CU1)+1,1)</f>
        <v>43709</v>
      </c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>
        <f>DATE(YEAR(DI1),MONTH(DI1)+1,1)</f>
        <v>43739</v>
      </c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>
        <f>DATE(YEAR(DW1),MONTH(DW1)+1,1)</f>
        <v>43770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>
        <f>DATE(YEAR(EK1),MONTH(EK1)+1,1)</f>
        <v>43800</v>
      </c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</row>
    <row r="2" spans="1:168" ht="52.5" customHeight="1">
      <c r="A2" s="144">
        <f>A1</f>
        <v>43466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>
        <f>O1</f>
        <v>43497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>
        <f>AC1</f>
        <v>43525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>
        <f>AQ1</f>
        <v>43556</v>
      </c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>
        <f>BE1</f>
        <v>43586</v>
      </c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>
        <f>BS1</f>
        <v>43617</v>
      </c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>
        <f>CG1</f>
        <v>43647</v>
      </c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>
        <f>CU1</f>
        <v>43678</v>
      </c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>
        <f>DI1</f>
        <v>43709</v>
      </c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>
        <f>DW1</f>
        <v>43739</v>
      </c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>
        <f>EK1</f>
        <v>43770</v>
      </c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>
        <f>EY1</f>
        <v>43800</v>
      </c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</row>
    <row r="3" spans="1:168" s="32" customFormat="1" ht="24" customHeight="1">
      <c r="A3" s="154" t="s">
        <v>6</v>
      </c>
      <c r="B3" s="154"/>
      <c r="C3" s="155" t="s">
        <v>0</v>
      </c>
      <c r="D3" s="155"/>
      <c r="E3" s="155" t="s">
        <v>1</v>
      </c>
      <c r="F3" s="155"/>
      <c r="G3" s="155" t="s">
        <v>2</v>
      </c>
      <c r="H3" s="155"/>
      <c r="I3" s="155" t="s">
        <v>3</v>
      </c>
      <c r="J3" s="155"/>
      <c r="K3" s="155" t="s">
        <v>4</v>
      </c>
      <c r="L3" s="155"/>
      <c r="M3" s="153" t="s">
        <v>5</v>
      </c>
      <c r="N3" s="153"/>
      <c r="O3" s="154" t="s">
        <v>6</v>
      </c>
      <c r="P3" s="154"/>
      <c r="Q3" s="155" t="s">
        <v>0</v>
      </c>
      <c r="R3" s="155"/>
      <c r="S3" s="155" t="s">
        <v>1</v>
      </c>
      <c r="T3" s="155"/>
      <c r="U3" s="155" t="s">
        <v>2</v>
      </c>
      <c r="V3" s="155"/>
      <c r="W3" s="155" t="s">
        <v>3</v>
      </c>
      <c r="X3" s="155"/>
      <c r="Y3" s="155" t="s">
        <v>4</v>
      </c>
      <c r="Z3" s="155"/>
      <c r="AA3" s="153" t="s">
        <v>5</v>
      </c>
      <c r="AB3" s="153"/>
      <c r="AC3" s="154" t="s">
        <v>6</v>
      </c>
      <c r="AD3" s="154"/>
      <c r="AE3" s="155" t="s">
        <v>0</v>
      </c>
      <c r="AF3" s="155"/>
      <c r="AG3" s="155" t="s">
        <v>1</v>
      </c>
      <c r="AH3" s="155"/>
      <c r="AI3" s="155" t="s">
        <v>2</v>
      </c>
      <c r="AJ3" s="155"/>
      <c r="AK3" s="155" t="s">
        <v>3</v>
      </c>
      <c r="AL3" s="155"/>
      <c r="AM3" s="155" t="s">
        <v>4</v>
      </c>
      <c r="AN3" s="155"/>
      <c r="AO3" s="153" t="s">
        <v>5</v>
      </c>
      <c r="AP3" s="153"/>
      <c r="AQ3" s="154" t="s">
        <v>6</v>
      </c>
      <c r="AR3" s="154"/>
      <c r="AS3" s="155" t="s">
        <v>0</v>
      </c>
      <c r="AT3" s="155"/>
      <c r="AU3" s="155" t="s">
        <v>1</v>
      </c>
      <c r="AV3" s="155"/>
      <c r="AW3" s="155" t="s">
        <v>2</v>
      </c>
      <c r="AX3" s="155"/>
      <c r="AY3" s="155" t="s">
        <v>3</v>
      </c>
      <c r="AZ3" s="155"/>
      <c r="BA3" s="155" t="s">
        <v>4</v>
      </c>
      <c r="BB3" s="155"/>
      <c r="BC3" s="153" t="s">
        <v>5</v>
      </c>
      <c r="BD3" s="153"/>
      <c r="BE3" s="154" t="s">
        <v>6</v>
      </c>
      <c r="BF3" s="154"/>
      <c r="BG3" s="155" t="s">
        <v>0</v>
      </c>
      <c r="BH3" s="155"/>
      <c r="BI3" s="155" t="s">
        <v>1</v>
      </c>
      <c r="BJ3" s="155"/>
      <c r="BK3" s="155" t="s">
        <v>2</v>
      </c>
      <c r="BL3" s="155"/>
      <c r="BM3" s="155" t="s">
        <v>3</v>
      </c>
      <c r="BN3" s="155"/>
      <c r="BO3" s="155" t="s">
        <v>4</v>
      </c>
      <c r="BP3" s="155"/>
      <c r="BQ3" s="153" t="s">
        <v>5</v>
      </c>
      <c r="BR3" s="153"/>
      <c r="BS3" s="154" t="s">
        <v>6</v>
      </c>
      <c r="BT3" s="154"/>
      <c r="BU3" s="155" t="s">
        <v>0</v>
      </c>
      <c r="BV3" s="155"/>
      <c r="BW3" s="155" t="s">
        <v>1</v>
      </c>
      <c r="BX3" s="155"/>
      <c r="BY3" s="155" t="s">
        <v>2</v>
      </c>
      <c r="BZ3" s="155"/>
      <c r="CA3" s="155" t="s">
        <v>3</v>
      </c>
      <c r="CB3" s="155"/>
      <c r="CC3" s="155" t="s">
        <v>4</v>
      </c>
      <c r="CD3" s="155"/>
      <c r="CE3" s="153" t="s">
        <v>5</v>
      </c>
      <c r="CF3" s="153"/>
      <c r="CG3" s="154" t="s">
        <v>6</v>
      </c>
      <c r="CH3" s="154"/>
      <c r="CI3" s="155" t="s">
        <v>0</v>
      </c>
      <c r="CJ3" s="155"/>
      <c r="CK3" s="155" t="s">
        <v>1</v>
      </c>
      <c r="CL3" s="155"/>
      <c r="CM3" s="155" t="s">
        <v>2</v>
      </c>
      <c r="CN3" s="155"/>
      <c r="CO3" s="155" t="s">
        <v>3</v>
      </c>
      <c r="CP3" s="155"/>
      <c r="CQ3" s="155" t="s">
        <v>4</v>
      </c>
      <c r="CR3" s="155"/>
      <c r="CS3" s="153" t="s">
        <v>5</v>
      </c>
      <c r="CT3" s="153"/>
      <c r="CU3" s="154" t="s">
        <v>6</v>
      </c>
      <c r="CV3" s="154"/>
      <c r="CW3" s="155" t="s">
        <v>0</v>
      </c>
      <c r="CX3" s="155"/>
      <c r="CY3" s="155" t="s">
        <v>1</v>
      </c>
      <c r="CZ3" s="155"/>
      <c r="DA3" s="155" t="s">
        <v>2</v>
      </c>
      <c r="DB3" s="155"/>
      <c r="DC3" s="155" t="s">
        <v>3</v>
      </c>
      <c r="DD3" s="155"/>
      <c r="DE3" s="155" t="s">
        <v>4</v>
      </c>
      <c r="DF3" s="155"/>
      <c r="DG3" s="153" t="s">
        <v>5</v>
      </c>
      <c r="DH3" s="153"/>
      <c r="DI3" s="154" t="s">
        <v>6</v>
      </c>
      <c r="DJ3" s="154"/>
      <c r="DK3" s="155" t="s">
        <v>0</v>
      </c>
      <c r="DL3" s="155"/>
      <c r="DM3" s="155" t="s">
        <v>1</v>
      </c>
      <c r="DN3" s="155"/>
      <c r="DO3" s="155" t="s">
        <v>2</v>
      </c>
      <c r="DP3" s="155"/>
      <c r="DQ3" s="155" t="s">
        <v>3</v>
      </c>
      <c r="DR3" s="155"/>
      <c r="DS3" s="155" t="s">
        <v>4</v>
      </c>
      <c r="DT3" s="155"/>
      <c r="DU3" s="153" t="s">
        <v>5</v>
      </c>
      <c r="DV3" s="153"/>
      <c r="DW3" s="154" t="s">
        <v>6</v>
      </c>
      <c r="DX3" s="154"/>
      <c r="DY3" s="155" t="s">
        <v>0</v>
      </c>
      <c r="DZ3" s="155"/>
      <c r="EA3" s="155" t="s">
        <v>1</v>
      </c>
      <c r="EB3" s="155"/>
      <c r="EC3" s="155" t="s">
        <v>2</v>
      </c>
      <c r="ED3" s="155"/>
      <c r="EE3" s="155" t="s">
        <v>3</v>
      </c>
      <c r="EF3" s="155"/>
      <c r="EG3" s="155" t="s">
        <v>4</v>
      </c>
      <c r="EH3" s="155"/>
      <c r="EI3" s="153" t="s">
        <v>5</v>
      </c>
      <c r="EJ3" s="153"/>
      <c r="EK3" s="154" t="s">
        <v>6</v>
      </c>
      <c r="EL3" s="154"/>
      <c r="EM3" s="155" t="s">
        <v>0</v>
      </c>
      <c r="EN3" s="155"/>
      <c r="EO3" s="155" t="s">
        <v>1</v>
      </c>
      <c r="EP3" s="155"/>
      <c r="EQ3" s="155" t="s">
        <v>2</v>
      </c>
      <c r="ER3" s="155"/>
      <c r="ES3" s="155" t="s">
        <v>3</v>
      </c>
      <c r="ET3" s="155"/>
      <c r="EU3" s="155" t="s">
        <v>4</v>
      </c>
      <c r="EV3" s="155"/>
      <c r="EW3" s="153" t="s">
        <v>5</v>
      </c>
      <c r="EX3" s="153"/>
      <c r="EY3" s="154" t="s">
        <v>6</v>
      </c>
      <c r="EZ3" s="154"/>
      <c r="FA3" s="155" t="s">
        <v>0</v>
      </c>
      <c r="FB3" s="155"/>
      <c r="FC3" s="155" t="s">
        <v>1</v>
      </c>
      <c r="FD3" s="155"/>
      <c r="FE3" s="155" t="s">
        <v>2</v>
      </c>
      <c r="FF3" s="155"/>
      <c r="FG3" s="155" t="s">
        <v>3</v>
      </c>
      <c r="FH3" s="155"/>
      <c r="FI3" s="155" t="s">
        <v>4</v>
      </c>
      <c r="FJ3" s="155"/>
      <c r="FK3" s="153" t="s">
        <v>5</v>
      </c>
      <c r="FL3" s="153"/>
    </row>
    <row r="4" spans="1:168" ht="11.25" customHeight="1">
      <c r="A4" s="14">
        <f>MONTH(A1)</f>
        <v>1</v>
      </c>
      <c r="B4" s="15"/>
      <c r="C4" s="16"/>
      <c r="D4" s="17"/>
      <c r="E4" s="16"/>
      <c r="F4" s="17"/>
      <c r="G4" s="16"/>
      <c r="H4" s="17"/>
      <c r="I4" s="16"/>
      <c r="J4" s="17"/>
      <c r="K4" s="18"/>
      <c r="L4" s="19"/>
      <c r="M4" s="16"/>
      <c r="N4" s="17"/>
      <c r="O4" s="14">
        <f>MONTH(O1)</f>
        <v>2</v>
      </c>
      <c r="P4" s="15"/>
      <c r="Q4" s="16"/>
      <c r="R4" s="17"/>
      <c r="S4" s="16"/>
      <c r="T4" s="17"/>
      <c r="U4" s="16"/>
      <c r="V4" s="17"/>
      <c r="W4" s="16"/>
      <c r="X4" s="17"/>
      <c r="Y4" s="18"/>
      <c r="Z4" s="19"/>
      <c r="AA4" s="16"/>
      <c r="AB4" s="17"/>
      <c r="AC4" s="14">
        <f>MONTH(AC1)</f>
        <v>3</v>
      </c>
      <c r="AD4" s="15"/>
      <c r="AE4" s="16"/>
      <c r="AF4" s="17"/>
      <c r="AG4" s="16"/>
      <c r="AH4" s="17"/>
      <c r="AI4" s="16"/>
      <c r="AJ4" s="17"/>
      <c r="AK4" s="16"/>
      <c r="AL4" s="17"/>
      <c r="AM4" s="18"/>
      <c r="AN4" s="19"/>
      <c r="AO4" s="16"/>
      <c r="AP4" s="17"/>
      <c r="AQ4" s="14">
        <f>MONTH(AQ1)</f>
        <v>4</v>
      </c>
      <c r="AR4" s="15"/>
      <c r="AS4" s="16"/>
      <c r="AT4" s="17"/>
      <c r="AU4" s="16"/>
      <c r="AV4" s="17"/>
      <c r="AW4" s="16"/>
      <c r="AX4" s="17"/>
      <c r="AY4" s="16"/>
      <c r="AZ4" s="17"/>
      <c r="BA4" s="18"/>
      <c r="BB4" s="19"/>
      <c r="BC4" s="16"/>
      <c r="BD4" s="17"/>
      <c r="BE4" s="14">
        <f>MONTH(BE1)</f>
        <v>5</v>
      </c>
      <c r="BF4" s="15"/>
      <c r="BG4" s="16"/>
      <c r="BH4" s="17"/>
      <c r="BI4" s="16"/>
      <c r="BJ4" s="17"/>
      <c r="BK4" s="16"/>
      <c r="BL4" s="17"/>
      <c r="BM4" s="16"/>
      <c r="BN4" s="17"/>
      <c r="BO4" s="18"/>
      <c r="BP4" s="19"/>
      <c r="BQ4" s="16"/>
      <c r="BR4" s="17"/>
      <c r="BS4" s="14">
        <f>MONTH(BS1)</f>
        <v>6</v>
      </c>
      <c r="BT4" s="15"/>
      <c r="BU4" s="16"/>
      <c r="BV4" s="17"/>
      <c r="BW4" s="16"/>
      <c r="BX4" s="17"/>
      <c r="BY4" s="16"/>
      <c r="BZ4" s="17"/>
      <c r="CA4" s="16"/>
      <c r="CB4" s="17"/>
      <c r="CC4" s="18"/>
      <c r="CD4" s="19"/>
      <c r="CE4" s="16"/>
      <c r="CF4" s="17"/>
      <c r="CG4" s="14">
        <f>MONTH(CG1)</f>
        <v>7</v>
      </c>
      <c r="CH4" s="15"/>
      <c r="CI4" s="16"/>
      <c r="CJ4" s="17"/>
      <c r="CK4" s="16"/>
      <c r="CL4" s="17"/>
      <c r="CM4" s="16"/>
      <c r="CN4" s="17"/>
      <c r="CO4" s="16"/>
      <c r="CP4" s="17"/>
      <c r="CQ4" s="18"/>
      <c r="CR4" s="19"/>
      <c r="CS4" s="16"/>
      <c r="CT4" s="17"/>
      <c r="CU4" s="14">
        <f>MONTH(CU1)</f>
        <v>8</v>
      </c>
      <c r="CV4" s="15"/>
      <c r="CW4" s="16"/>
      <c r="CX4" s="17"/>
      <c r="CY4" s="16"/>
      <c r="CZ4" s="17"/>
      <c r="DA4" s="16"/>
      <c r="DB4" s="17"/>
      <c r="DC4" s="16"/>
      <c r="DD4" s="17"/>
      <c r="DE4" s="18"/>
      <c r="DF4" s="19"/>
      <c r="DG4" s="16"/>
      <c r="DH4" s="17"/>
      <c r="DI4" s="14">
        <f>MONTH(DI1)</f>
        <v>9</v>
      </c>
      <c r="DJ4" s="15"/>
      <c r="DK4" s="16"/>
      <c r="DL4" s="17"/>
      <c r="DM4" s="16"/>
      <c r="DN4" s="17"/>
      <c r="DO4" s="16"/>
      <c r="DP4" s="17"/>
      <c r="DQ4" s="16"/>
      <c r="DR4" s="17"/>
      <c r="DS4" s="18"/>
      <c r="DT4" s="19"/>
      <c r="DU4" s="16"/>
      <c r="DV4" s="17"/>
      <c r="DW4" s="14">
        <f>MONTH(DW1)</f>
        <v>10</v>
      </c>
      <c r="DX4" s="15"/>
      <c r="DY4" s="16"/>
      <c r="DZ4" s="17"/>
      <c r="EA4" s="16"/>
      <c r="EB4" s="17"/>
      <c r="EC4" s="16"/>
      <c r="ED4" s="17"/>
      <c r="EE4" s="16"/>
      <c r="EF4" s="17"/>
      <c r="EG4" s="18"/>
      <c r="EH4" s="19"/>
      <c r="EI4" s="16"/>
      <c r="EJ4" s="17"/>
      <c r="EK4" s="14">
        <f>MONTH(EK1)</f>
        <v>11</v>
      </c>
      <c r="EL4" s="15"/>
      <c r="EM4" s="16"/>
      <c r="EN4" s="17"/>
      <c r="EO4" s="16"/>
      <c r="EP4" s="17"/>
      <c r="EQ4" s="16"/>
      <c r="ER4" s="17"/>
      <c r="ES4" s="16"/>
      <c r="ET4" s="17"/>
      <c r="EU4" s="18"/>
      <c r="EV4" s="19"/>
      <c r="EW4" s="16"/>
      <c r="EX4" s="17"/>
      <c r="EY4" s="14">
        <f>MONTH(EY1)</f>
        <v>12</v>
      </c>
      <c r="EZ4" s="15"/>
      <c r="FA4" s="16"/>
      <c r="FB4" s="17"/>
      <c r="FC4" s="16"/>
      <c r="FD4" s="17"/>
      <c r="FE4" s="16"/>
      <c r="FF4" s="17"/>
      <c r="FG4" s="16"/>
      <c r="FH4" s="17"/>
      <c r="FI4" s="18"/>
      <c r="FJ4" s="19"/>
      <c r="FK4" s="16"/>
      <c r="FL4" s="17"/>
    </row>
    <row r="5" spans="1:168" s="55" customFormat="1" ht="154.19999999999999" customHeight="1">
      <c r="A5" s="43" t="str">
        <f>IF(WEEKDAY(A1,1)=1,A1,"")</f>
        <v/>
      </c>
      <c r="B5" s="44" t="str">
        <f>IF(VLOOKUP(A5,スケジュール設定!$A$4:$C$375,3,FALSE)=0,"",VLOOKUP(A5,スケジュール設定!$A$4:$C$375,3,FALSE))</f>
        <v/>
      </c>
      <c r="C5" s="43" t="str">
        <f>IF(A5&lt;&gt;"",A5+1,IF(WEEKDAY(A1,1)=2,A1,""))</f>
        <v/>
      </c>
      <c r="D5" s="44" t="str">
        <f>IF(VLOOKUP(C5,スケジュール設定!$A$4:$C$375,3,FALSE)=0,"",VLOOKUP(C5,スケジュール設定!$A$4:$C$375,3,FALSE))</f>
        <v/>
      </c>
      <c r="E5" s="43">
        <f>IF(C5&lt;&gt;"",C5+1,IF(WEEKDAY(A1,1)=3,A1,""))</f>
        <v>43466</v>
      </c>
      <c r="F5" s="44" t="str">
        <f>IF(VLOOKUP(E5,スケジュール設定!$A$4:$C$375,3,FALSE)=0,"",VLOOKUP(E5,スケジュール設定!$A$4:$C$375,3,FALSE))</f>
        <v>元日</v>
      </c>
      <c r="G5" s="43">
        <f>IF(E5&lt;&gt;"",E5+1,IF(WEEKDAY(A1,1)=4,A1,""))</f>
        <v>43467</v>
      </c>
      <c r="H5" s="44" t="str">
        <f>IF(VLOOKUP(G5,スケジュール設定!$A$4:$C$375,3,FALSE)=0,"",VLOOKUP(G5,スケジュール設定!$A$4:$C$375,3,FALSE))</f>
        <v/>
      </c>
      <c r="I5" s="43">
        <f>IF(G5&lt;&gt;"",G5+1,IF(WEEKDAY(A1,1)=5,A1,""))</f>
        <v>43468</v>
      </c>
      <c r="J5" s="44" t="str">
        <f>IF(VLOOKUP(I5,スケジュール設定!$A$4:$C$375,3,FALSE)=0,"",VLOOKUP(I5,スケジュール設定!$A$4:$C$375,3,FALSE))</f>
        <v/>
      </c>
      <c r="K5" s="43">
        <f>IF(I5&lt;&gt;"",I5+1,IF(WEEKDAY(A1,1)=6,A1,""))</f>
        <v>43469</v>
      </c>
      <c r="L5" s="44" t="str">
        <f>IF(VLOOKUP(K5,スケジュール設定!$A$4:$C$375,3,FALSE)=0,"",VLOOKUP(K5,スケジュール設定!$A$4:$C$375,3,FALSE))</f>
        <v/>
      </c>
      <c r="M5" s="45">
        <f>IF(K5&lt;&gt;"",K5+1,IF(WEEKDAY(A1,1)=7,A1,""))</f>
        <v>43470</v>
      </c>
      <c r="N5" s="44" t="str">
        <f>IF(VLOOKUP(M5,スケジュール設定!$A$4:$C$375,3,FALSE)=0,"",VLOOKUP(M5,スケジュール設定!$A$4:$C$375,3,FALSE))</f>
        <v/>
      </c>
      <c r="O5" s="43" t="str">
        <f>IF(WEEKDAY(O1,1)=1,O1,"")</f>
        <v/>
      </c>
      <c r="P5" s="44" t="str">
        <f>IF(VLOOKUP(O5,スケジュール設定!$A$4:$C$375,3,FALSE)=0,"",VLOOKUP(O5,スケジュール設定!$A$4:$C$375,3,FALSE))</f>
        <v/>
      </c>
      <c r="Q5" s="43" t="str">
        <f>IF(O5&lt;&gt;"",O5+1,IF(WEEKDAY(O1,1)=2,O1,""))</f>
        <v/>
      </c>
      <c r="R5" s="44" t="str">
        <f>IF(VLOOKUP(Q5,スケジュール設定!$A$4:$C$375,3,FALSE)=0,"",VLOOKUP(Q5,スケジュール設定!$A$4:$C$375,3,FALSE))</f>
        <v/>
      </c>
      <c r="S5" s="43" t="str">
        <f>IF(Q5&lt;&gt;"",Q5+1,IF(WEEKDAY(O1,1)=3,O1,""))</f>
        <v/>
      </c>
      <c r="T5" s="44" t="str">
        <f>IF(VLOOKUP(S5,スケジュール設定!$A$4:$C$375,3,FALSE)=0,"",VLOOKUP(S5,スケジュール設定!$A$4:$C$375,3,FALSE))</f>
        <v/>
      </c>
      <c r="U5" s="43" t="str">
        <f>IF(S5&lt;&gt;"",S5+1,IF(WEEKDAY(O1,1)=4,O1,""))</f>
        <v/>
      </c>
      <c r="V5" s="44" t="str">
        <f>IF(VLOOKUP(U5,スケジュール設定!$A$4:$C$375,3,FALSE)=0,"",VLOOKUP(U5,スケジュール設定!$A$4:$C$375,3,FALSE))</f>
        <v/>
      </c>
      <c r="W5" s="43" t="str">
        <f>IF(U5&lt;&gt;"",U5+1,IF(WEEKDAY(O1,1)=5,O1,""))</f>
        <v/>
      </c>
      <c r="X5" s="44" t="str">
        <f>IF(VLOOKUP(W5,スケジュール設定!$A$4:$C$375,3,FALSE)=0,"",VLOOKUP(W5,スケジュール設定!$A$4:$C$375,3,FALSE))</f>
        <v/>
      </c>
      <c r="Y5" s="43">
        <f>IF(W5&lt;&gt;"",W5+1,IF(WEEKDAY(O1,1)=6,O1,""))</f>
        <v>43497</v>
      </c>
      <c r="Z5" s="44" t="str">
        <f>IF(VLOOKUP(Y5,スケジュール設定!$A$4:$C$375,3,FALSE)=0,"",VLOOKUP(Y5,スケジュール設定!$A$4:$C$375,3,FALSE))</f>
        <v/>
      </c>
      <c r="AA5" s="45">
        <f>IF(Y5&lt;&gt;"",Y5+1,IF(WEEKDAY(O1,1)=7,O1,""))</f>
        <v>43498</v>
      </c>
      <c r="AB5" s="44" t="str">
        <f>IF(VLOOKUP(AA5,スケジュール設定!$A$4:$C$375,3,FALSE)=0,"",VLOOKUP(AA5,スケジュール設定!$A$4:$C$375,3,FALSE))</f>
        <v/>
      </c>
      <c r="AC5" s="43" t="str">
        <f>IF(WEEKDAY(AC1,1)=1,AC1,"")</f>
        <v/>
      </c>
      <c r="AD5" s="44" t="str">
        <f>IF(VLOOKUP(AC5,スケジュール設定!$A$4:$C$375,3,FALSE)=0,"",VLOOKUP(AC5,スケジュール設定!$A$4:$C$375,3,FALSE))</f>
        <v/>
      </c>
      <c r="AE5" s="43" t="str">
        <f>IF(AC5&lt;&gt;"",AC5+1,IF(WEEKDAY(AC1,1)=2,AC1,""))</f>
        <v/>
      </c>
      <c r="AF5" s="44" t="str">
        <f>IF(VLOOKUP(AE5,スケジュール設定!$A$4:$C$375,3,FALSE)=0,"",VLOOKUP(AE5,スケジュール設定!$A$4:$C$375,3,FALSE))</f>
        <v/>
      </c>
      <c r="AG5" s="43" t="str">
        <f>IF(AE5&lt;&gt;"",AE5+1,IF(WEEKDAY(AC1,1)=3,AC1,""))</f>
        <v/>
      </c>
      <c r="AH5" s="44" t="str">
        <f>IF(VLOOKUP(AG5,スケジュール設定!$A$4:$C$375,3,FALSE)=0,"",VLOOKUP(AG5,スケジュール設定!$A$4:$C$375,3,FALSE))</f>
        <v/>
      </c>
      <c r="AI5" s="43" t="str">
        <f>IF(AG5&lt;&gt;"",AG5+1,IF(WEEKDAY(AC1,1)=4,AC1,""))</f>
        <v/>
      </c>
      <c r="AJ5" s="44" t="str">
        <f>IF(VLOOKUP(AI5,スケジュール設定!$A$4:$C$375,3,FALSE)=0,"",VLOOKUP(AI5,スケジュール設定!$A$4:$C$375,3,FALSE))</f>
        <v/>
      </c>
      <c r="AK5" s="43" t="str">
        <f>IF(AI5&lt;&gt;"",AI5+1,IF(WEEKDAY(AC1,1)=5,AC1,""))</f>
        <v/>
      </c>
      <c r="AL5" s="44" t="str">
        <f>IF(VLOOKUP(AK5,スケジュール設定!$A$4:$C$375,3,FALSE)=0,"",VLOOKUP(AK5,スケジュール設定!$A$4:$C$375,3,FALSE))</f>
        <v/>
      </c>
      <c r="AM5" s="43">
        <f>IF(AK5&lt;&gt;"",AK5+1,IF(WEEKDAY(AC1,1)=6,AC1,""))</f>
        <v>43525</v>
      </c>
      <c r="AN5" s="44" t="str">
        <f>IF(VLOOKUP(AM5,スケジュール設定!$A$4:$C$375,3,FALSE)=0,"",VLOOKUP(AM5,スケジュール設定!$A$4:$C$375,3,FALSE))</f>
        <v/>
      </c>
      <c r="AO5" s="45">
        <f>IF(AM5&lt;&gt;"",AM5+1,IF(WEEKDAY(AC1,1)=7,AC1,""))</f>
        <v>43526</v>
      </c>
      <c r="AP5" s="44" t="str">
        <f>IF(VLOOKUP(AO5,スケジュール設定!$A$4:$C$375,3,FALSE)=0,"",VLOOKUP(AO5,スケジュール設定!$A$4:$C$375,3,FALSE))</f>
        <v/>
      </c>
      <c r="AQ5" s="43" t="str">
        <f>IF(WEEKDAY(AQ1,1)=1,AQ1,"")</f>
        <v/>
      </c>
      <c r="AR5" s="44" t="str">
        <f>IF(VLOOKUP(AQ5,スケジュール設定!$A$4:$C$375,3,FALSE)=0,"",VLOOKUP(AQ5,スケジュール設定!$A$4:$C$375,3,FALSE))</f>
        <v/>
      </c>
      <c r="AS5" s="43">
        <f>IF(AQ5&lt;&gt;"",AQ5+1,IF(WEEKDAY(AQ1,1)=2,AQ1,""))</f>
        <v>43556</v>
      </c>
      <c r="AT5" s="44" t="str">
        <f>IF(VLOOKUP(AS5,スケジュール設定!$A$4:$C$375,3,FALSE)=0,"",VLOOKUP(AS5,スケジュール設定!$A$4:$C$375,3,FALSE))</f>
        <v/>
      </c>
      <c r="AU5" s="43">
        <f>IF(AS5&lt;&gt;"",AS5+1,IF(WEEKDAY(AQ1,1)=3,AQ1,""))</f>
        <v>43557</v>
      </c>
      <c r="AV5" s="44" t="str">
        <f>IF(VLOOKUP(AU5,スケジュール設定!$A$4:$C$375,3,FALSE)=0,"",VLOOKUP(AU5,スケジュール設定!$A$4:$C$375,3,FALSE))</f>
        <v/>
      </c>
      <c r="AW5" s="43">
        <f>IF(AU5&lt;&gt;"",AU5+1,IF(WEEKDAY(AQ1,1)=4,AQ1,""))</f>
        <v>43558</v>
      </c>
      <c r="AX5" s="44" t="str">
        <f>IF(VLOOKUP(AW5,スケジュール設定!$A$4:$C$375,3,FALSE)=0,"",VLOOKUP(AW5,スケジュール設定!$A$4:$C$375,3,FALSE))</f>
        <v/>
      </c>
      <c r="AY5" s="43">
        <f>IF(AW5&lt;&gt;"",AW5+1,IF(WEEKDAY(AQ1,1)=5,AQ1,""))</f>
        <v>43559</v>
      </c>
      <c r="AZ5" s="44" t="str">
        <f>IF(VLOOKUP(AY5,スケジュール設定!$A$4:$C$375,3,FALSE)=0,"",VLOOKUP(AY5,スケジュール設定!$A$4:$C$375,3,FALSE))</f>
        <v/>
      </c>
      <c r="BA5" s="43">
        <f>IF(AY5&lt;&gt;"",AY5+1,IF(WEEKDAY(AQ1,1)=6,AQ1,""))</f>
        <v>43560</v>
      </c>
      <c r="BB5" s="44" t="str">
        <f>IF(VLOOKUP(BA5,スケジュール設定!$A$4:$C$375,3,FALSE)=0,"",VLOOKUP(BA5,スケジュール設定!$A$4:$C$375,3,FALSE))</f>
        <v/>
      </c>
      <c r="BC5" s="45">
        <f>IF(BA5&lt;&gt;"",BA5+1,IF(WEEKDAY(AQ1,1)=7,AQ1,""))</f>
        <v>43561</v>
      </c>
      <c r="BD5" s="44" t="str">
        <f>IF(VLOOKUP(BC5,スケジュール設定!$A$4:$C$375,3,FALSE)=0,"",VLOOKUP(BC5,スケジュール設定!$A$4:$C$375,3,FALSE))</f>
        <v/>
      </c>
      <c r="BE5" s="43" t="str">
        <f>IF(WEEKDAY(BE1,1)=1,BE1,"")</f>
        <v/>
      </c>
      <c r="BF5" s="44" t="str">
        <f>IF(VLOOKUP(BE5,スケジュール設定!$A$4:$C$375,3,FALSE)=0,"",VLOOKUP(BE5,スケジュール設定!$A$4:$C$375,3,FALSE))</f>
        <v/>
      </c>
      <c r="BG5" s="43" t="str">
        <f>IF(BE5&lt;&gt;"",BE5+1,IF(WEEKDAY(BE1,1)=2,BE1,""))</f>
        <v/>
      </c>
      <c r="BH5" s="44" t="str">
        <f>IF(VLOOKUP(BG5,スケジュール設定!$A$4:$C$375,3,FALSE)=0,"",VLOOKUP(BG5,スケジュール設定!$A$4:$C$375,3,FALSE))</f>
        <v/>
      </c>
      <c r="BI5" s="43" t="str">
        <f>IF(BG5&lt;&gt;"",BG5+1,IF(WEEKDAY(BE1,1)=3,BE1,""))</f>
        <v/>
      </c>
      <c r="BJ5" s="44" t="str">
        <f>IF(VLOOKUP(BI5,スケジュール設定!$A$4:$C$375,3,FALSE)=0,"",VLOOKUP(BI5,スケジュール設定!$A$4:$C$375,3,FALSE))</f>
        <v/>
      </c>
      <c r="BK5" s="43">
        <f>IF(BI5&lt;&gt;"",BI5+1,IF(WEEKDAY(BE1,1)=4,BE1,""))</f>
        <v>43586</v>
      </c>
      <c r="BL5" s="44" t="str">
        <f>IF(VLOOKUP(BK5,スケジュール設定!$A$4:$C$375,3,FALSE)=0,"",VLOOKUP(BK5,スケジュール設定!$A$4:$C$375,3,FALSE))</f>
        <v>祝日</v>
      </c>
      <c r="BM5" s="43">
        <f>IF(BK5&lt;&gt;"",BK5+1,IF(WEEKDAY(BE1,1)=5,BE1,""))</f>
        <v>43587</v>
      </c>
      <c r="BN5" s="44" t="str">
        <f>IF(VLOOKUP(BM5,スケジュール設定!$A$4:$C$375,3,FALSE)=0,"",VLOOKUP(BM5,スケジュール設定!$A$4:$C$375,3,FALSE))</f>
        <v>国民の休日</v>
      </c>
      <c r="BO5" s="43">
        <f>IF(BM5&lt;&gt;"",BM5+1,IF(WEEKDAY(BE1,1)=6,BE1,""))</f>
        <v>43588</v>
      </c>
      <c r="BP5" s="44" t="str">
        <f>IF(VLOOKUP(BO5,スケジュール設定!$A$4:$C$375,3,FALSE)=0,"",VLOOKUP(BO5,スケジュール設定!$A$4:$C$375,3,FALSE))</f>
        <v>憲法記念日</v>
      </c>
      <c r="BQ5" s="45">
        <f>IF(BO5&lt;&gt;"",BO5+1,IF(WEEKDAY(BE1,1)=7,BE1,""))</f>
        <v>43589</v>
      </c>
      <c r="BR5" s="44" t="str">
        <f>IF(VLOOKUP(BQ5,スケジュール設定!$A$4:$C$375,3,FALSE)=0,"",VLOOKUP(BQ5,スケジュール設定!$A$4:$C$375,3,FALSE))</f>
        <v>みどりの日</v>
      </c>
      <c r="BS5" s="43" t="str">
        <f>IF(WEEKDAY(BS1,1)=1,BS1,"")</f>
        <v/>
      </c>
      <c r="BT5" s="44" t="str">
        <f>IF(VLOOKUP(BS5,スケジュール設定!$A$4:$C$375,3,FALSE)=0,"",VLOOKUP(BS5,スケジュール設定!$A$4:$C$375,3,FALSE))</f>
        <v/>
      </c>
      <c r="BU5" s="43" t="str">
        <f>IF(BS5&lt;&gt;"",BS5+1,IF(WEEKDAY(BS1,1)=2,BS1,""))</f>
        <v/>
      </c>
      <c r="BV5" s="44" t="str">
        <f>IF(VLOOKUP(BU5,スケジュール設定!$A$4:$C$375,3,FALSE)=0,"",VLOOKUP(BU5,スケジュール設定!$A$4:$C$375,3,FALSE))</f>
        <v/>
      </c>
      <c r="BW5" s="43" t="str">
        <f>IF(BU5&lt;&gt;"",BU5+1,IF(WEEKDAY(BS1,1)=3,BS1,""))</f>
        <v/>
      </c>
      <c r="BX5" s="44" t="str">
        <f>IF(VLOOKUP(BW5,スケジュール設定!$A$4:$C$375,3,FALSE)=0,"",VLOOKUP(BW5,スケジュール設定!$A$4:$C$375,3,FALSE))</f>
        <v/>
      </c>
      <c r="BY5" s="43" t="str">
        <f>IF(BW5&lt;&gt;"",BW5+1,IF(WEEKDAY(BS1,1)=4,BS1,""))</f>
        <v/>
      </c>
      <c r="BZ5" s="44" t="str">
        <f>IF(VLOOKUP(BY5,スケジュール設定!$A$4:$C$375,3,FALSE)=0,"",VLOOKUP(BY5,スケジュール設定!$A$4:$C$375,3,FALSE))</f>
        <v/>
      </c>
      <c r="CA5" s="43" t="str">
        <f>IF(BY5&lt;&gt;"",BY5+1,IF(WEEKDAY(BS1,1)=5,BS1,""))</f>
        <v/>
      </c>
      <c r="CB5" s="44" t="str">
        <f>IF(VLOOKUP(CA5,スケジュール設定!$A$4:$C$375,3,FALSE)=0,"",VLOOKUP(CA5,スケジュール設定!$A$4:$C$375,3,FALSE))</f>
        <v/>
      </c>
      <c r="CC5" s="43" t="str">
        <f>IF(CA5&lt;&gt;"",CA5+1,IF(WEEKDAY(BS1,1)=6,BS1,""))</f>
        <v/>
      </c>
      <c r="CD5" s="44" t="str">
        <f>IF(VLOOKUP(CC5,スケジュール設定!$A$4:$C$375,3,FALSE)=0,"",VLOOKUP(CC5,スケジュール設定!$A$4:$C$375,3,FALSE))</f>
        <v/>
      </c>
      <c r="CE5" s="45">
        <f>IF(CC5&lt;&gt;"",CC5+1,IF(WEEKDAY(BS1,1)=7,BS1,""))</f>
        <v>43617</v>
      </c>
      <c r="CF5" s="44" t="str">
        <f>IF(VLOOKUP(CE5,スケジュール設定!$A$4:$C$375,3,FALSE)=0,"",VLOOKUP(CE5,スケジュール設定!$A$4:$C$375,3,FALSE))</f>
        <v/>
      </c>
      <c r="CG5" s="43" t="str">
        <f>IF(WEEKDAY(CG1,1)=1,CG1,"")</f>
        <v/>
      </c>
      <c r="CH5" s="44" t="str">
        <f>IF(VLOOKUP(CG5,スケジュール設定!$A$4:$C$375,3,FALSE)=0,"",VLOOKUP(CG5,スケジュール設定!$A$4:$C$375,3,FALSE))</f>
        <v/>
      </c>
      <c r="CI5" s="43">
        <f>IF(CG5&lt;&gt;"",CG5+1,IF(WEEKDAY(CG1,1)=2,CG1,""))</f>
        <v>43647</v>
      </c>
      <c r="CJ5" s="44" t="str">
        <f>IF(VLOOKUP(CI5,スケジュール設定!$A$4:$C$375,3,FALSE)=0,"",VLOOKUP(CI5,スケジュール設定!$A$4:$C$375,3,FALSE))</f>
        <v/>
      </c>
      <c r="CK5" s="43">
        <f>IF(CI5&lt;&gt;"",CI5+1,IF(WEEKDAY(CG1,1)=3,CG1,""))</f>
        <v>43648</v>
      </c>
      <c r="CL5" s="44" t="str">
        <f>IF(VLOOKUP(CK5,スケジュール設定!$A$4:$C$375,3,FALSE)=0,"",VLOOKUP(CK5,スケジュール設定!$A$4:$C$375,3,FALSE))</f>
        <v/>
      </c>
      <c r="CM5" s="43">
        <f>IF(CK5&lt;&gt;"",CK5+1,IF(WEEKDAY(CG1,1)=4,CG1,""))</f>
        <v>43649</v>
      </c>
      <c r="CN5" s="44" t="str">
        <f>IF(VLOOKUP(CM5,スケジュール設定!$A$4:$C$375,3,FALSE)=0,"",VLOOKUP(CM5,スケジュール設定!$A$4:$C$375,3,FALSE))</f>
        <v/>
      </c>
      <c r="CO5" s="43">
        <f>IF(CM5&lt;&gt;"",CM5+1,IF(WEEKDAY(CG1,1)=5,CG1,""))</f>
        <v>43650</v>
      </c>
      <c r="CP5" s="44" t="str">
        <f>IF(VLOOKUP(CO5,スケジュール設定!$A$4:$C$375,3,FALSE)=0,"",VLOOKUP(CO5,スケジュール設定!$A$4:$C$375,3,FALSE))</f>
        <v/>
      </c>
      <c r="CQ5" s="43">
        <f>IF(CO5&lt;&gt;"",CO5+1,IF(WEEKDAY(CG1,1)=6,CG1,""))</f>
        <v>43651</v>
      </c>
      <c r="CR5" s="44" t="str">
        <f>IF(VLOOKUP(CQ5,スケジュール設定!$A$4:$C$375,3,FALSE)=0,"",VLOOKUP(CQ5,スケジュール設定!$A$4:$C$375,3,FALSE))</f>
        <v/>
      </c>
      <c r="CS5" s="45">
        <f>IF(CQ5&lt;&gt;"",CQ5+1,IF(WEEKDAY(CG1,1)=7,CG1,""))</f>
        <v>43652</v>
      </c>
      <c r="CT5" s="44" t="str">
        <f>IF(VLOOKUP(CS5,スケジュール設定!$A$4:$C$375,3,FALSE)=0,"",VLOOKUP(CS5,スケジュール設定!$A$4:$C$375,3,FALSE))</f>
        <v/>
      </c>
      <c r="CU5" s="43" t="str">
        <f>IF(WEEKDAY(CU1,1)=1,CU1,"")</f>
        <v/>
      </c>
      <c r="CV5" s="44" t="str">
        <f>IF(VLOOKUP(CU5,スケジュール設定!$A$4:$C$375,3,FALSE)=0,"",VLOOKUP(CU5,スケジュール設定!$A$4:$C$375,3,FALSE))</f>
        <v/>
      </c>
      <c r="CW5" s="43" t="str">
        <f>IF(CU5&lt;&gt;"",CU5+1,IF(WEEKDAY(CU1,1)=2,CU1,""))</f>
        <v/>
      </c>
      <c r="CX5" s="44" t="str">
        <f>IF(VLOOKUP(CW5,スケジュール設定!$A$4:$C$375,3,FALSE)=0,"",VLOOKUP(CW5,スケジュール設定!$A$4:$C$375,3,FALSE))</f>
        <v/>
      </c>
      <c r="CY5" s="43" t="str">
        <f>IF(CW5&lt;&gt;"",CW5+1,IF(WEEKDAY(CU1,1)=3,CU1,""))</f>
        <v/>
      </c>
      <c r="CZ5" s="44" t="str">
        <f>IF(VLOOKUP(CY5,スケジュール設定!$A$4:$C$375,3,FALSE)=0,"",VLOOKUP(CY5,スケジュール設定!$A$4:$C$375,3,FALSE))</f>
        <v/>
      </c>
      <c r="DA5" s="43" t="str">
        <f>IF(CY5&lt;&gt;"",CY5+1,IF(WEEKDAY(CU1,1)=4,CU1,""))</f>
        <v/>
      </c>
      <c r="DB5" s="44" t="str">
        <f>IF(VLOOKUP(DA5,スケジュール設定!$A$4:$C$375,3,FALSE)=0,"",VLOOKUP(DA5,スケジュール設定!$A$4:$C$375,3,FALSE))</f>
        <v/>
      </c>
      <c r="DC5" s="43">
        <f>IF(DA5&lt;&gt;"",DA5+1,IF(WEEKDAY(CU1,1)=5,CU1,""))</f>
        <v>43678</v>
      </c>
      <c r="DD5" s="44" t="str">
        <f>IF(VLOOKUP(DC5,スケジュール設定!$A$4:$C$375,3,FALSE)=0,"",VLOOKUP(DC5,スケジュール設定!$A$4:$C$375,3,FALSE))</f>
        <v/>
      </c>
      <c r="DE5" s="43">
        <f>IF(DC5&lt;&gt;"",DC5+1,IF(WEEKDAY(CU1,1)=6,CU1,""))</f>
        <v>43679</v>
      </c>
      <c r="DF5" s="44" t="str">
        <f>IF(VLOOKUP(DE5,スケジュール設定!$A$4:$C$375,3,FALSE)=0,"",VLOOKUP(DE5,スケジュール設定!$A$4:$C$375,3,FALSE))</f>
        <v/>
      </c>
      <c r="DG5" s="45">
        <f>IF(DE5&lt;&gt;"",DE5+1,IF(WEEKDAY(CU1,1)=7,CU1,""))</f>
        <v>43680</v>
      </c>
      <c r="DH5" s="44" t="str">
        <f>IF(VLOOKUP(DG5,スケジュール設定!$A$4:$C$375,3,FALSE)=0,"",VLOOKUP(DG5,スケジュール設定!$A$4:$C$375,3,FALSE))</f>
        <v/>
      </c>
      <c r="DI5" s="43">
        <f>IF(WEEKDAY(DI1,1)=1,DI1,"")</f>
        <v>43709</v>
      </c>
      <c r="DJ5" s="44" t="str">
        <f>IF(VLOOKUP(DI5,スケジュール設定!$A$4:$C$375,3,FALSE)=0,"",VLOOKUP(DI5,スケジュール設定!$A$4:$C$375,3,FALSE))</f>
        <v/>
      </c>
      <c r="DK5" s="43">
        <f>IF(DI5&lt;&gt;"",DI5+1,IF(WEEKDAY(DI1,1)=2,DI1,""))</f>
        <v>43710</v>
      </c>
      <c r="DL5" s="44" t="str">
        <f>IF(VLOOKUP(DK5,スケジュール設定!$A$4:$C$375,3,FALSE)=0,"",VLOOKUP(DK5,スケジュール設定!$A$4:$C$375,3,FALSE))</f>
        <v/>
      </c>
      <c r="DM5" s="43">
        <f>IF(DK5&lt;&gt;"",DK5+1,IF(WEEKDAY(DI1,1)=3,DI1,""))</f>
        <v>43711</v>
      </c>
      <c r="DN5" s="44" t="str">
        <f>IF(VLOOKUP(DM5,スケジュール設定!$A$4:$C$375,3,FALSE)=0,"",VLOOKUP(DM5,スケジュール設定!$A$4:$C$375,3,FALSE))</f>
        <v/>
      </c>
      <c r="DO5" s="43">
        <f>IF(DM5&lt;&gt;"",DM5+1,IF(WEEKDAY(DI1,1)=4,DI1,""))</f>
        <v>43712</v>
      </c>
      <c r="DP5" s="44" t="str">
        <f>IF(VLOOKUP(DO5,スケジュール設定!$A$4:$C$375,3,FALSE)=0,"",VLOOKUP(DO5,スケジュール設定!$A$4:$C$375,3,FALSE))</f>
        <v/>
      </c>
      <c r="DQ5" s="43">
        <f>IF(DO5&lt;&gt;"",DO5+1,IF(WEEKDAY(DI1,1)=5,DI1,""))</f>
        <v>43713</v>
      </c>
      <c r="DR5" s="44" t="str">
        <f>IF(VLOOKUP(DQ5,スケジュール設定!$A$4:$C$375,3,FALSE)=0,"",VLOOKUP(DQ5,スケジュール設定!$A$4:$C$375,3,FALSE))</f>
        <v/>
      </c>
      <c r="DS5" s="43">
        <f>IF(DQ5&lt;&gt;"",DQ5+1,IF(WEEKDAY(DI1,1)=6,DI1,""))</f>
        <v>43714</v>
      </c>
      <c r="DT5" s="44" t="str">
        <f>IF(VLOOKUP(DS5,スケジュール設定!$A$4:$C$375,3,FALSE)=0,"",VLOOKUP(DS5,スケジュール設定!$A$4:$C$375,3,FALSE))</f>
        <v/>
      </c>
      <c r="DU5" s="45">
        <f>IF(DS5&lt;&gt;"",DS5+1,IF(WEEKDAY(DI1,1)=7,DI1,""))</f>
        <v>43715</v>
      </c>
      <c r="DV5" s="44" t="str">
        <f>IF(VLOOKUP(DU5,スケジュール設定!$A$4:$C$375,3,FALSE)=0,"",VLOOKUP(DU5,スケジュール設定!$A$4:$C$375,3,FALSE))</f>
        <v/>
      </c>
      <c r="DW5" s="43" t="str">
        <f>IF(WEEKDAY(DW1,1)=1,DW1,"")</f>
        <v/>
      </c>
      <c r="DX5" s="44" t="str">
        <f>IF(VLOOKUP(DW5,スケジュール設定!$A$4:$C$375,3,FALSE)=0,"",VLOOKUP(DW5,スケジュール設定!$A$4:$C$375,3,FALSE))</f>
        <v/>
      </c>
      <c r="DY5" s="43" t="str">
        <f>IF(DW5&lt;&gt;"",DW5+1,IF(WEEKDAY(DW1,1)=2,DW1,""))</f>
        <v/>
      </c>
      <c r="DZ5" s="44" t="str">
        <f>IF(VLOOKUP(DY5,スケジュール設定!$A$4:$C$375,3,FALSE)=0,"",VLOOKUP(DY5,スケジュール設定!$A$4:$C$375,3,FALSE))</f>
        <v/>
      </c>
      <c r="EA5" s="43">
        <f>IF(DY5&lt;&gt;"",DY5+1,IF(WEEKDAY(DW1,1)=3,DW1,""))</f>
        <v>43739</v>
      </c>
      <c r="EB5" s="44" t="str">
        <f>IF(VLOOKUP(EA5,スケジュール設定!$A$4:$C$375,3,FALSE)=0,"",VLOOKUP(EA5,スケジュール設定!$A$4:$C$375,3,FALSE))</f>
        <v/>
      </c>
      <c r="EC5" s="43">
        <f>IF(EA5&lt;&gt;"",EA5+1,IF(WEEKDAY(DW1,1)=4,DW1,""))</f>
        <v>43740</v>
      </c>
      <c r="ED5" s="44" t="str">
        <f>IF(VLOOKUP(EC5,スケジュール設定!$A$4:$C$375,3,FALSE)=0,"",VLOOKUP(EC5,スケジュール設定!$A$4:$C$375,3,FALSE))</f>
        <v/>
      </c>
      <c r="EE5" s="43">
        <f>IF(EC5&lt;&gt;"",EC5+1,IF(WEEKDAY(DW1,1)=5,DW1,""))</f>
        <v>43741</v>
      </c>
      <c r="EF5" s="44" t="str">
        <f>IF(VLOOKUP(EE5,スケジュール設定!$A$4:$C$375,3,FALSE)=0,"",VLOOKUP(EE5,スケジュール設定!$A$4:$C$375,3,FALSE))</f>
        <v/>
      </c>
      <c r="EG5" s="43">
        <f>IF(EE5&lt;&gt;"",EE5+1,IF(WEEKDAY(DW1,1)=6,DW1,""))</f>
        <v>43742</v>
      </c>
      <c r="EH5" s="44" t="str">
        <f>IF(VLOOKUP(EG5,スケジュール設定!$A$4:$C$375,3,FALSE)=0,"",VLOOKUP(EG5,スケジュール設定!$A$4:$C$375,3,FALSE))</f>
        <v/>
      </c>
      <c r="EI5" s="45">
        <f>IF(EG5&lt;&gt;"",EG5+1,IF(WEEKDAY(DW1,1)=7,DW1,""))</f>
        <v>43743</v>
      </c>
      <c r="EJ5" s="44" t="str">
        <f>IF(VLOOKUP(EI5,スケジュール設定!$A$4:$C$375,3,FALSE)=0,"",VLOOKUP(EI5,スケジュール設定!$A$4:$C$375,3,FALSE))</f>
        <v/>
      </c>
      <c r="EK5" s="43" t="str">
        <f>IF(WEEKDAY(EK1,1)=1,EK1,"")</f>
        <v/>
      </c>
      <c r="EL5" s="44" t="str">
        <f>IF(VLOOKUP(EK5,スケジュール設定!$A$4:$C$375,3,FALSE)=0,"",VLOOKUP(EK5,スケジュール設定!$A$4:$C$375,3,FALSE))</f>
        <v/>
      </c>
      <c r="EM5" s="43" t="str">
        <f>IF(EK5&lt;&gt;"",EK5+1,IF(WEEKDAY(EK1,1)=2,EK1,""))</f>
        <v/>
      </c>
      <c r="EN5" s="44" t="str">
        <f>IF(VLOOKUP(EM5,スケジュール設定!$A$4:$C$375,3,FALSE)=0,"",VLOOKUP(EM5,スケジュール設定!$A$4:$C$375,3,FALSE))</f>
        <v/>
      </c>
      <c r="EO5" s="43" t="str">
        <f>IF(EM5&lt;&gt;"",EM5+1,IF(WEEKDAY(EK1,1)=3,EK1,""))</f>
        <v/>
      </c>
      <c r="EP5" s="44" t="str">
        <f>IF(VLOOKUP(EO5,スケジュール設定!$A$4:$C$375,3,FALSE)=0,"",VLOOKUP(EO5,スケジュール設定!$A$4:$C$375,3,FALSE))</f>
        <v/>
      </c>
      <c r="EQ5" s="43" t="str">
        <f>IF(EO5&lt;&gt;"",EO5+1,IF(WEEKDAY(EK1,1)=4,EK1,""))</f>
        <v/>
      </c>
      <c r="ER5" s="44" t="str">
        <f>IF(VLOOKUP(EQ5,スケジュール設定!$A$4:$C$375,3,FALSE)=0,"",VLOOKUP(EQ5,スケジュール設定!$A$4:$C$375,3,FALSE))</f>
        <v/>
      </c>
      <c r="ES5" s="43" t="str">
        <f>IF(EQ5&lt;&gt;"",EQ5+1,IF(WEEKDAY(EK1,1)=5,EK1,""))</f>
        <v/>
      </c>
      <c r="ET5" s="44" t="str">
        <f>IF(VLOOKUP(ES5,スケジュール設定!$A$4:$C$375,3,FALSE)=0,"",VLOOKUP(ES5,スケジュール設定!$A$4:$C$375,3,FALSE))</f>
        <v/>
      </c>
      <c r="EU5" s="43">
        <f>IF(ES5&lt;&gt;"",ES5+1,IF(WEEKDAY(EK1,1)=6,EK1,""))</f>
        <v>43770</v>
      </c>
      <c r="EV5" s="44" t="str">
        <f>IF(VLOOKUP(EU5,スケジュール設定!$A$4:$C$375,3,FALSE)=0,"",VLOOKUP(EU5,スケジュール設定!$A$4:$C$375,3,FALSE))</f>
        <v/>
      </c>
      <c r="EW5" s="45">
        <f>IF(EU5&lt;&gt;"",EU5+1,IF(WEEKDAY(EK1,1)=7,EK1,""))</f>
        <v>43771</v>
      </c>
      <c r="EX5" s="44" t="str">
        <f>IF(VLOOKUP(EW5,スケジュール設定!$A$4:$C$375,3,FALSE)=0,"",VLOOKUP(EW5,スケジュール設定!$A$4:$C$375,3,FALSE))</f>
        <v/>
      </c>
      <c r="EY5" s="43">
        <f>IF(WEEKDAY(EY1,1)=1,EY1,"")</f>
        <v>43800</v>
      </c>
      <c r="EZ5" s="44" t="str">
        <f>IF(VLOOKUP(EY5,スケジュール設定!$A$4:$C$375,3,FALSE)=0,"",VLOOKUP(EY5,スケジュール設定!$A$4:$C$375,3,FALSE))</f>
        <v/>
      </c>
      <c r="FA5" s="43">
        <f>IF(EY5&lt;&gt;"",EY5+1,IF(WEEKDAY(EY1,1)=2,EY1,""))</f>
        <v>43801</v>
      </c>
      <c r="FB5" s="44" t="str">
        <f>IF(VLOOKUP(FA5,スケジュール設定!$A$4:$C$375,3,FALSE)=0,"",VLOOKUP(FA5,スケジュール設定!$A$4:$C$375,3,FALSE))</f>
        <v/>
      </c>
      <c r="FC5" s="43">
        <f>IF(FA5&lt;&gt;"",FA5+1,IF(WEEKDAY(EY1,1)=3,EY1,""))</f>
        <v>43802</v>
      </c>
      <c r="FD5" s="44" t="str">
        <f>IF(VLOOKUP(FC5,スケジュール設定!$A$4:$C$375,3,FALSE)=0,"",VLOOKUP(FC5,スケジュール設定!$A$4:$C$375,3,FALSE))</f>
        <v/>
      </c>
      <c r="FE5" s="43">
        <f>IF(FC5&lt;&gt;"",FC5+1,IF(WEEKDAY(EY1,1)=4,EY1,""))</f>
        <v>43803</v>
      </c>
      <c r="FF5" s="44" t="str">
        <f>IF(VLOOKUP(FE5,スケジュール設定!$A$4:$C$375,3,FALSE)=0,"",VLOOKUP(FE5,スケジュール設定!$A$4:$C$375,3,FALSE))</f>
        <v/>
      </c>
      <c r="FG5" s="43">
        <f>IF(FE5&lt;&gt;"",FE5+1,IF(WEEKDAY(EY1,1)=5,EY1,""))</f>
        <v>43804</v>
      </c>
      <c r="FH5" s="44" t="str">
        <f>IF(VLOOKUP(FG5,スケジュール設定!$A$4:$C$375,3,FALSE)=0,"",VLOOKUP(FG5,スケジュール設定!$A$4:$C$375,3,FALSE))</f>
        <v/>
      </c>
      <c r="FI5" s="43">
        <f>IF(FG5&lt;&gt;"",FG5+1,IF(WEEKDAY(EY1,1)=6,EY1,""))</f>
        <v>43805</v>
      </c>
      <c r="FJ5" s="44" t="str">
        <f>IF(VLOOKUP(FI5,スケジュール設定!$A$4:$C$375,3,FALSE)=0,"",VLOOKUP(FI5,スケジュール設定!$A$4:$C$375,3,FALSE))</f>
        <v/>
      </c>
      <c r="FK5" s="45">
        <f>IF(FI5&lt;&gt;"",FI5+1,IF(WEEKDAY(EY1,1)=7,EY1,""))</f>
        <v>43806</v>
      </c>
      <c r="FL5" s="44" t="str">
        <f>IF(VLOOKUP(FK5,スケジュール設定!$A$4:$C$375,3,FALSE)=0,"",VLOOKUP(FK5,スケジュール設定!$A$4:$C$375,3,FALSE))</f>
        <v/>
      </c>
    </row>
    <row r="6" spans="1:168" s="56" customFormat="1" ht="154.19999999999999" customHeight="1">
      <c r="A6" s="46">
        <f>M5+1</f>
        <v>43471</v>
      </c>
      <c r="B6" s="47" t="str">
        <f>IF(VLOOKUP(A6,スケジュール設定!$A$4:$C$375,3,FALSE)=0,"",VLOOKUP(A6,スケジュール設定!$A$4:$C$375,3,FALSE))</f>
        <v/>
      </c>
      <c r="C6" s="46">
        <f>A6+1</f>
        <v>43472</v>
      </c>
      <c r="D6" s="47" t="str">
        <f>IF(VLOOKUP(C6,スケジュール設定!$A$4:$C$375,3,FALSE)=0,"",VLOOKUP(C6,スケジュール設定!$A$4:$C$375,3,FALSE))</f>
        <v/>
      </c>
      <c r="E6" s="46">
        <f>C6+1</f>
        <v>43473</v>
      </c>
      <c r="F6" s="47" t="str">
        <f>IF(VLOOKUP(E6,スケジュール設定!$A$4:$C$375,3,FALSE)=0,"",VLOOKUP(E6,スケジュール設定!$A$4:$C$375,3,FALSE))</f>
        <v/>
      </c>
      <c r="G6" s="46">
        <f>E6+1</f>
        <v>43474</v>
      </c>
      <c r="H6" s="47" t="str">
        <f>IF(VLOOKUP(G6,スケジュール設定!$A$4:$C$375,3,FALSE)=0,"",VLOOKUP(G6,スケジュール設定!$A$4:$C$375,3,FALSE))</f>
        <v/>
      </c>
      <c r="I6" s="46">
        <f>G6+1</f>
        <v>43475</v>
      </c>
      <c r="J6" s="47" t="str">
        <f>IF(VLOOKUP(I6,スケジュール設定!$A$4:$C$375,3,FALSE)=0,"",VLOOKUP(I6,スケジュール設定!$A$4:$C$375,3,FALSE))</f>
        <v/>
      </c>
      <c r="K6" s="46">
        <f>I6+1</f>
        <v>43476</v>
      </c>
      <c r="L6" s="47" t="str">
        <f>IF(VLOOKUP(K6,スケジュール設定!$A$4:$C$375,3,FALSE)=0,"",VLOOKUP(K6,スケジュール設定!$A$4:$C$375,3,FALSE))</f>
        <v/>
      </c>
      <c r="M6" s="48">
        <f>K6+1</f>
        <v>43477</v>
      </c>
      <c r="N6" s="47" t="str">
        <f>IF(VLOOKUP(M6,スケジュール設定!$A$4:$C$375,3,FALSE)=0,"",VLOOKUP(M6,スケジュール設定!$A$4:$C$375,3,FALSE))</f>
        <v/>
      </c>
      <c r="O6" s="46">
        <f>AA5+1</f>
        <v>43499</v>
      </c>
      <c r="P6" s="47" t="str">
        <f>IF(VLOOKUP(O6,スケジュール設定!$A$4:$C$375,3,FALSE)=0,"",VLOOKUP(O6,スケジュール設定!$A$4:$C$375,3,FALSE))</f>
        <v/>
      </c>
      <c r="Q6" s="46">
        <f>O6+1</f>
        <v>43500</v>
      </c>
      <c r="R6" s="47" t="str">
        <f>IF(VLOOKUP(Q6,スケジュール設定!$A$4:$C$375,3,FALSE)=0,"",VLOOKUP(Q6,スケジュール設定!$A$4:$C$375,3,FALSE))</f>
        <v/>
      </c>
      <c r="S6" s="46">
        <f>Q6+1</f>
        <v>43501</v>
      </c>
      <c r="T6" s="47" t="str">
        <f>IF(VLOOKUP(S6,スケジュール設定!$A$4:$C$375,3,FALSE)=0,"",VLOOKUP(S6,スケジュール設定!$A$4:$C$375,3,FALSE))</f>
        <v/>
      </c>
      <c r="U6" s="46">
        <f>S6+1</f>
        <v>43502</v>
      </c>
      <c r="V6" s="47" t="str">
        <f>IF(VLOOKUP(U6,スケジュール設定!$A$4:$C$375,3,FALSE)=0,"",VLOOKUP(U6,スケジュール設定!$A$4:$C$375,3,FALSE))</f>
        <v/>
      </c>
      <c r="W6" s="46">
        <f>U6+1</f>
        <v>43503</v>
      </c>
      <c r="X6" s="47" t="str">
        <f>IF(VLOOKUP(W6,スケジュール設定!$A$4:$C$375,3,FALSE)=0,"",VLOOKUP(W6,スケジュール設定!$A$4:$C$375,3,FALSE))</f>
        <v/>
      </c>
      <c r="Y6" s="46">
        <f>W6+1</f>
        <v>43504</v>
      </c>
      <c r="Z6" s="47" t="str">
        <f>IF(VLOOKUP(Y6,スケジュール設定!$A$4:$C$375,3,FALSE)=0,"",VLOOKUP(Y6,スケジュール設定!$A$4:$C$375,3,FALSE))</f>
        <v/>
      </c>
      <c r="AA6" s="48">
        <f>Y6+1</f>
        <v>43505</v>
      </c>
      <c r="AB6" s="47" t="str">
        <f>IF(VLOOKUP(AA6,スケジュール設定!$A$4:$C$375,3,FALSE)=0,"",VLOOKUP(AA6,スケジュール設定!$A$4:$C$375,3,FALSE))</f>
        <v/>
      </c>
      <c r="AC6" s="46">
        <f>AO5+1</f>
        <v>43527</v>
      </c>
      <c r="AD6" s="47" t="str">
        <f>IF(VLOOKUP(AC6,スケジュール設定!$A$4:$C$375,3,FALSE)=0,"",VLOOKUP(AC6,スケジュール設定!$A$4:$C$375,3,FALSE))</f>
        <v/>
      </c>
      <c r="AE6" s="46">
        <f>AC6+1</f>
        <v>43528</v>
      </c>
      <c r="AF6" s="47" t="str">
        <f>IF(VLOOKUP(AE6,スケジュール設定!$A$4:$C$375,3,FALSE)=0,"",VLOOKUP(AE6,スケジュール設定!$A$4:$C$375,3,FALSE))</f>
        <v/>
      </c>
      <c r="AG6" s="46">
        <f>AE6+1</f>
        <v>43529</v>
      </c>
      <c r="AH6" s="47" t="str">
        <f>IF(VLOOKUP(AG6,スケジュール設定!$A$4:$C$375,3,FALSE)=0,"",VLOOKUP(AG6,スケジュール設定!$A$4:$C$375,3,FALSE))</f>
        <v/>
      </c>
      <c r="AI6" s="46">
        <f>AG6+1</f>
        <v>43530</v>
      </c>
      <c r="AJ6" s="47" t="str">
        <f>IF(VLOOKUP(AI6,スケジュール設定!$A$4:$C$375,3,FALSE)=0,"",VLOOKUP(AI6,スケジュール設定!$A$4:$C$375,3,FALSE))</f>
        <v/>
      </c>
      <c r="AK6" s="46">
        <f>AI6+1</f>
        <v>43531</v>
      </c>
      <c r="AL6" s="47" t="str">
        <f>IF(VLOOKUP(AK6,スケジュール設定!$A$4:$C$375,3,FALSE)=0,"",VLOOKUP(AK6,スケジュール設定!$A$4:$C$375,3,FALSE))</f>
        <v/>
      </c>
      <c r="AM6" s="46">
        <f>AK6+1</f>
        <v>43532</v>
      </c>
      <c r="AN6" s="47" t="str">
        <f>IF(VLOOKUP(AM6,スケジュール設定!$A$4:$C$375,3,FALSE)=0,"",VLOOKUP(AM6,スケジュール設定!$A$4:$C$375,3,FALSE))</f>
        <v/>
      </c>
      <c r="AO6" s="48">
        <f>AM6+1</f>
        <v>43533</v>
      </c>
      <c r="AP6" s="47" t="str">
        <f>IF(VLOOKUP(AO6,スケジュール設定!$A$4:$C$375,3,FALSE)=0,"",VLOOKUP(AO6,スケジュール設定!$A$4:$C$375,3,FALSE))</f>
        <v/>
      </c>
      <c r="AQ6" s="46">
        <f>BC5+1</f>
        <v>43562</v>
      </c>
      <c r="AR6" s="47" t="str">
        <f>IF(VLOOKUP(AQ6,スケジュール設定!$A$4:$C$375,3,FALSE)=0,"",VLOOKUP(AQ6,スケジュール設定!$A$4:$C$375,3,FALSE))</f>
        <v/>
      </c>
      <c r="AS6" s="46">
        <f>AQ6+1</f>
        <v>43563</v>
      </c>
      <c r="AT6" s="47" t="str">
        <f>IF(VLOOKUP(AS6,スケジュール設定!$A$4:$C$375,3,FALSE)=0,"",VLOOKUP(AS6,スケジュール設定!$A$4:$C$375,3,FALSE))</f>
        <v/>
      </c>
      <c r="AU6" s="46">
        <f>AS6+1</f>
        <v>43564</v>
      </c>
      <c r="AV6" s="47" t="str">
        <f>IF(VLOOKUP(AU6,スケジュール設定!$A$4:$C$375,3,FALSE)=0,"",VLOOKUP(AU6,スケジュール設定!$A$4:$C$375,3,FALSE))</f>
        <v/>
      </c>
      <c r="AW6" s="46">
        <f>AU6+1</f>
        <v>43565</v>
      </c>
      <c r="AX6" s="47" t="str">
        <f>IF(VLOOKUP(AW6,スケジュール設定!$A$4:$C$375,3,FALSE)=0,"",VLOOKUP(AW6,スケジュール設定!$A$4:$C$375,3,FALSE))</f>
        <v/>
      </c>
      <c r="AY6" s="46">
        <f>AW6+1</f>
        <v>43566</v>
      </c>
      <c r="AZ6" s="47" t="str">
        <f>IF(VLOOKUP(AY6,スケジュール設定!$A$4:$C$375,3,FALSE)=0,"",VLOOKUP(AY6,スケジュール設定!$A$4:$C$375,3,FALSE))</f>
        <v/>
      </c>
      <c r="BA6" s="46">
        <f>AY6+1</f>
        <v>43567</v>
      </c>
      <c r="BB6" s="47" t="str">
        <f>IF(VLOOKUP(BA6,スケジュール設定!$A$4:$C$375,3,FALSE)=0,"",VLOOKUP(BA6,スケジュール設定!$A$4:$C$375,3,FALSE))</f>
        <v/>
      </c>
      <c r="BC6" s="48">
        <f>BA6+1</f>
        <v>43568</v>
      </c>
      <c r="BD6" s="47" t="str">
        <f>IF(VLOOKUP(BC6,スケジュール設定!$A$4:$C$375,3,FALSE)=0,"",VLOOKUP(BC6,スケジュール設定!$A$4:$C$375,3,FALSE))</f>
        <v/>
      </c>
      <c r="BE6" s="46">
        <f>BQ5+1</f>
        <v>43590</v>
      </c>
      <c r="BF6" s="47" t="str">
        <f>IF(VLOOKUP(BE6,スケジュール設定!$A$4:$C$375,3,FALSE)=0,"",VLOOKUP(BE6,スケジュール設定!$A$4:$C$375,3,FALSE))</f>
        <v>こどもの日</v>
      </c>
      <c r="BG6" s="46">
        <f>BE6+1</f>
        <v>43591</v>
      </c>
      <c r="BH6" s="47" t="str">
        <f>IF(VLOOKUP(BG6,スケジュール設定!$A$4:$C$375,3,FALSE)=0,"",VLOOKUP(BG6,スケジュール設定!$A$4:$C$375,3,FALSE))</f>
        <v>振替休日</v>
      </c>
      <c r="BI6" s="46">
        <f>BG6+1</f>
        <v>43592</v>
      </c>
      <c r="BJ6" s="47" t="str">
        <f>IF(VLOOKUP(BI6,スケジュール設定!$A$4:$C$375,3,FALSE)=0,"",VLOOKUP(BI6,スケジュール設定!$A$4:$C$375,3,FALSE))</f>
        <v/>
      </c>
      <c r="BK6" s="46">
        <f>BI6+1</f>
        <v>43593</v>
      </c>
      <c r="BL6" s="47" t="str">
        <f>IF(VLOOKUP(BK6,スケジュール設定!$A$4:$C$375,3,FALSE)=0,"",VLOOKUP(BK6,スケジュール設定!$A$4:$C$375,3,FALSE))</f>
        <v/>
      </c>
      <c r="BM6" s="46">
        <f>BK6+1</f>
        <v>43594</v>
      </c>
      <c r="BN6" s="47" t="str">
        <f>IF(VLOOKUP(BM6,スケジュール設定!$A$4:$C$375,3,FALSE)=0,"",VLOOKUP(BM6,スケジュール設定!$A$4:$C$375,3,FALSE))</f>
        <v/>
      </c>
      <c r="BO6" s="46">
        <f>BM6+1</f>
        <v>43595</v>
      </c>
      <c r="BP6" s="47" t="str">
        <f>IF(VLOOKUP(BO6,スケジュール設定!$A$4:$C$375,3,FALSE)=0,"",VLOOKUP(BO6,スケジュール設定!$A$4:$C$375,3,FALSE))</f>
        <v/>
      </c>
      <c r="BQ6" s="48">
        <f>BO6+1</f>
        <v>43596</v>
      </c>
      <c r="BR6" s="47" t="str">
        <f>IF(VLOOKUP(BQ6,スケジュール設定!$A$4:$C$375,3,FALSE)=0,"",VLOOKUP(BQ6,スケジュール設定!$A$4:$C$375,3,FALSE))</f>
        <v/>
      </c>
      <c r="BS6" s="46">
        <f>CE5+1</f>
        <v>43618</v>
      </c>
      <c r="BT6" s="47" t="str">
        <f>IF(VLOOKUP(BS6,スケジュール設定!$A$4:$C$375,3,FALSE)=0,"",VLOOKUP(BS6,スケジュール設定!$A$4:$C$375,3,FALSE))</f>
        <v/>
      </c>
      <c r="BU6" s="46">
        <f>BS6+1</f>
        <v>43619</v>
      </c>
      <c r="BV6" s="47" t="str">
        <f>IF(VLOOKUP(BU6,スケジュール設定!$A$4:$C$375,3,FALSE)=0,"",VLOOKUP(BU6,スケジュール設定!$A$4:$C$375,3,FALSE))</f>
        <v/>
      </c>
      <c r="BW6" s="46">
        <f>BU6+1</f>
        <v>43620</v>
      </c>
      <c r="BX6" s="47" t="str">
        <f>IF(VLOOKUP(BW6,スケジュール設定!$A$4:$C$375,3,FALSE)=0,"",VLOOKUP(BW6,スケジュール設定!$A$4:$C$375,3,FALSE))</f>
        <v/>
      </c>
      <c r="BY6" s="46">
        <f>BW6+1</f>
        <v>43621</v>
      </c>
      <c r="BZ6" s="47" t="str">
        <f>IF(VLOOKUP(BY6,スケジュール設定!$A$4:$C$375,3,FALSE)=0,"",VLOOKUP(BY6,スケジュール設定!$A$4:$C$375,3,FALSE))</f>
        <v/>
      </c>
      <c r="CA6" s="46">
        <f>BY6+1</f>
        <v>43622</v>
      </c>
      <c r="CB6" s="47" t="str">
        <f>IF(VLOOKUP(CA6,スケジュール設定!$A$4:$C$375,3,FALSE)=0,"",VLOOKUP(CA6,スケジュール設定!$A$4:$C$375,3,FALSE))</f>
        <v/>
      </c>
      <c r="CC6" s="46">
        <f>CA6+1</f>
        <v>43623</v>
      </c>
      <c r="CD6" s="47" t="str">
        <f>IF(VLOOKUP(CC6,スケジュール設定!$A$4:$C$375,3,FALSE)=0,"",VLOOKUP(CC6,スケジュール設定!$A$4:$C$375,3,FALSE))</f>
        <v/>
      </c>
      <c r="CE6" s="48">
        <f>CC6+1</f>
        <v>43624</v>
      </c>
      <c r="CF6" s="47" t="str">
        <f>IF(VLOOKUP(CE6,スケジュール設定!$A$4:$C$375,3,FALSE)=0,"",VLOOKUP(CE6,スケジュール設定!$A$4:$C$375,3,FALSE))</f>
        <v/>
      </c>
      <c r="CG6" s="46">
        <f>CS5+1</f>
        <v>43653</v>
      </c>
      <c r="CH6" s="47" t="str">
        <f>IF(VLOOKUP(CG6,スケジュール設定!$A$4:$C$375,3,FALSE)=0,"",VLOOKUP(CG6,スケジュール設定!$A$4:$C$375,3,FALSE))</f>
        <v/>
      </c>
      <c r="CI6" s="46">
        <f>CG6+1</f>
        <v>43654</v>
      </c>
      <c r="CJ6" s="47" t="str">
        <f>IF(VLOOKUP(CI6,スケジュール設定!$A$4:$C$375,3,FALSE)=0,"",VLOOKUP(CI6,スケジュール設定!$A$4:$C$375,3,FALSE))</f>
        <v/>
      </c>
      <c r="CK6" s="46">
        <f>CI6+1</f>
        <v>43655</v>
      </c>
      <c r="CL6" s="47" t="str">
        <f>IF(VLOOKUP(CK6,スケジュール設定!$A$4:$C$375,3,FALSE)=0,"",VLOOKUP(CK6,スケジュール設定!$A$4:$C$375,3,FALSE))</f>
        <v/>
      </c>
      <c r="CM6" s="46">
        <f>CK6+1</f>
        <v>43656</v>
      </c>
      <c r="CN6" s="47" t="str">
        <f>IF(VLOOKUP(CM6,スケジュール設定!$A$4:$C$375,3,FALSE)=0,"",VLOOKUP(CM6,スケジュール設定!$A$4:$C$375,3,FALSE))</f>
        <v/>
      </c>
      <c r="CO6" s="46">
        <f>CM6+1</f>
        <v>43657</v>
      </c>
      <c r="CP6" s="47" t="str">
        <f>IF(VLOOKUP(CO6,スケジュール設定!$A$4:$C$375,3,FALSE)=0,"",VLOOKUP(CO6,スケジュール設定!$A$4:$C$375,3,FALSE))</f>
        <v/>
      </c>
      <c r="CQ6" s="46">
        <f>CO6+1</f>
        <v>43658</v>
      </c>
      <c r="CR6" s="47" t="str">
        <f>IF(VLOOKUP(CQ6,スケジュール設定!$A$4:$C$375,3,FALSE)=0,"",VLOOKUP(CQ6,スケジュール設定!$A$4:$C$375,3,FALSE))</f>
        <v/>
      </c>
      <c r="CS6" s="48">
        <f>CQ6+1</f>
        <v>43659</v>
      </c>
      <c r="CT6" s="47" t="str">
        <f>IF(VLOOKUP(CS6,スケジュール設定!$A$4:$C$375,3,FALSE)=0,"",VLOOKUP(CS6,スケジュール設定!$A$4:$C$375,3,FALSE))</f>
        <v/>
      </c>
      <c r="CU6" s="46">
        <f>DG5+1</f>
        <v>43681</v>
      </c>
      <c r="CV6" s="47" t="str">
        <f>IF(VLOOKUP(CU6,スケジュール設定!$A$4:$C$375,3,FALSE)=0,"",VLOOKUP(CU6,スケジュール設定!$A$4:$C$375,3,FALSE))</f>
        <v/>
      </c>
      <c r="CW6" s="46">
        <f>CU6+1</f>
        <v>43682</v>
      </c>
      <c r="CX6" s="47" t="str">
        <f>IF(VLOOKUP(CW6,スケジュール設定!$A$4:$C$375,3,FALSE)=0,"",VLOOKUP(CW6,スケジュール設定!$A$4:$C$375,3,FALSE))</f>
        <v/>
      </c>
      <c r="CY6" s="46">
        <f>CW6+1</f>
        <v>43683</v>
      </c>
      <c r="CZ6" s="47" t="str">
        <f>IF(VLOOKUP(CY6,スケジュール設定!$A$4:$C$375,3,FALSE)=0,"",VLOOKUP(CY6,スケジュール設定!$A$4:$C$375,3,FALSE))</f>
        <v/>
      </c>
      <c r="DA6" s="46">
        <f>CY6+1</f>
        <v>43684</v>
      </c>
      <c r="DB6" s="47" t="str">
        <f>IF(VLOOKUP(DA6,スケジュール設定!$A$4:$C$375,3,FALSE)=0,"",VLOOKUP(DA6,スケジュール設定!$A$4:$C$375,3,FALSE))</f>
        <v/>
      </c>
      <c r="DC6" s="46">
        <f>DA6+1</f>
        <v>43685</v>
      </c>
      <c r="DD6" s="47" t="str">
        <f>IF(VLOOKUP(DC6,スケジュール設定!$A$4:$C$375,3,FALSE)=0,"",VLOOKUP(DC6,スケジュール設定!$A$4:$C$375,3,FALSE))</f>
        <v/>
      </c>
      <c r="DE6" s="46">
        <f>DC6+1</f>
        <v>43686</v>
      </c>
      <c r="DF6" s="47" t="str">
        <f>IF(VLOOKUP(DE6,スケジュール設定!$A$4:$C$375,3,FALSE)=0,"",VLOOKUP(DE6,スケジュール設定!$A$4:$C$375,3,FALSE))</f>
        <v/>
      </c>
      <c r="DG6" s="48">
        <f>DE6+1</f>
        <v>43687</v>
      </c>
      <c r="DH6" s="47" t="str">
        <f>IF(VLOOKUP(DG6,スケジュール設定!$A$4:$C$375,3,FALSE)=0,"",VLOOKUP(DG6,スケジュール設定!$A$4:$C$375,3,FALSE))</f>
        <v/>
      </c>
      <c r="DI6" s="46">
        <f>DU5+1</f>
        <v>43716</v>
      </c>
      <c r="DJ6" s="47" t="str">
        <f>IF(VLOOKUP(DI6,スケジュール設定!$A$4:$C$375,3,FALSE)=0,"",VLOOKUP(DI6,スケジュール設定!$A$4:$C$375,3,FALSE))</f>
        <v/>
      </c>
      <c r="DK6" s="46">
        <f>DI6+1</f>
        <v>43717</v>
      </c>
      <c r="DL6" s="47" t="str">
        <f>IF(VLOOKUP(DK6,スケジュール設定!$A$4:$C$375,3,FALSE)=0,"",VLOOKUP(DK6,スケジュール設定!$A$4:$C$375,3,FALSE))</f>
        <v/>
      </c>
      <c r="DM6" s="46">
        <f>DK6+1</f>
        <v>43718</v>
      </c>
      <c r="DN6" s="47" t="str">
        <f>IF(VLOOKUP(DM6,スケジュール設定!$A$4:$C$375,3,FALSE)=0,"",VLOOKUP(DM6,スケジュール設定!$A$4:$C$375,3,FALSE))</f>
        <v/>
      </c>
      <c r="DO6" s="46">
        <f>DM6+1</f>
        <v>43719</v>
      </c>
      <c r="DP6" s="47" t="str">
        <f>IF(VLOOKUP(DO6,スケジュール設定!$A$4:$C$375,3,FALSE)=0,"",VLOOKUP(DO6,スケジュール設定!$A$4:$C$375,3,FALSE))</f>
        <v/>
      </c>
      <c r="DQ6" s="46">
        <f>DO6+1</f>
        <v>43720</v>
      </c>
      <c r="DR6" s="47" t="str">
        <f>IF(VLOOKUP(DQ6,スケジュール設定!$A$4:$C$375,3,FALSE)=0,"",VLOOKUP(DQ6,スケジュール設定!$A$4:$C$375,3,FALSE))</f>
        <v/>
      </c>
      <c r="DS6" s="46">
        <f>DQ6+1</f>
        <v>43721</v>
      </c>
      <c r="DT6" s="47" t="str">
        <f>IF(VLOOKUP(DS6,スケジュール設定!$A$4:$C$375,3,FALSE)=0,"",VLOOKUP(DS6,スケジュール設定!$A$4:$C$375,3,FALSE))</f>
        <v/>
      </c>
      <c r="DU6" s="48">
        <f>DS6+1</f>
        <v>43722</v>
      </c>
      <c r="DV6" s="47" t="str">
        <f>IF(VLOOKUP(DU6,スケジュール設定!$A$4:$C$375,3,FALSE)=0,"",VLOOKUP(DU6,スケジュール設定!$A$4:$C$375,3,FALSE))</f>
        <v/>
      </c>
      <c r="DW6" s="46">
        <f>EI5+1</f>
        <v>43744</v>
      </c>
      <c r="DX6" s="47" t="str">
        <f>IF(VLOOKUP(DW6,スケジュール設定!$A$4:$C$375,3,FALSE)=0,"",VLOOKUP(DW6,スケジュール設定!$A$4:$C$375,3,FALSE))</f>
        <v/>
      </c>
      <c r="DY6" s="46">
        <f>DW6+1</f>
        <v>43745</v>
      </c>
      <c r="DZ6" s="47" t="str">
        <f>IF(VLOOKUP(DY6,スケジュール設定!$A$4:$C$375,3,FALSE)=0,"",VLOOKUP(DY6,スケジュール設定!$A$4:$C$375,3,FALSE))</f>
        <v/>
      </c>
      <c r="EA6" s="46">
        <f>DY6+1</f>
        <v>43746</v>
      </c>
      <c r="EB6" s="47" t="str">
        <f>IF(VLOOKUP(EA6,スケジュール設定!$A$4:$C$375,3,FALSE)=0,"",VLOOKUP(EA6,スケジュール設定!$A$4:$C$375,3,FALSE))</f>
        <v/>
      </c>
      <c r="EC6" s="46">
        <f>EA6+1</f>
        <v>43747</v>
      </c>
      <c r="ED6" s="47" t="str">
        <f>IF(VLOOKUP(EC6,スケジュール設定!$A$4:$C$375,3,FALSE)=0,"",VLOOKUP(EC6,スケジュール設定!$A$4:$C$375,3,FALSE))</f>
        <v/>
      </c>
      <c r="EE6" s="46">
        <f>EC6+1</f>
        <v>43748</v>
      </c>
      <c r="EF6" s="47" t="str">
        <f>IF(VLOOKUP(EE6,スケジュール設定!$A$4:$C$375,3,FALSE)=0,"",VLOOKUP(EE6,スケジュール設定!$A$4:$C$375,3,FALSE))</f>
        <v/>
      </c>
      <c r="EG6" s="46">
        <f>EE6+1</f>
        <v>43749</v>
      </c>
      <c r="EH6" s="47" t="str">
        <f>IF(VLOOKUP(EG6,スケジュール設定!$A$4:$C$375,3,FALSE)=0,"",VLOOKUP(EG6,スケジュール設定!$A$4:$C$375,3,FALSE))</f>
        <v/>
      </c>
      <c r="EI6" s="48">
        <f>EG6+1</f>
        <v>43750</v>
      </c>
      <c r="EJ6" s="47" t="str">
        <f>IF(VLOOKUP(EI6,スケジュール設定!$A$4:$C$375,3,FALSE)=0,"",VLOOKUP(EI6,スケジュール設定!$A$4:$C$375,3,FALSE))</f>
        <v/>
      </c>
      <c r="EK6" s="46">
        <f>EW5+1</f>
        <v>43772</v>
      </c>
      <c r="EL6" s="47" t="str">
        <f>IF(VLOOKUP(EK6,スケジュール設定!$A$4:$C$375,3,FALSE)=0,"",VLOOKUP(EK6,スケジュール設定!$A$4:$C$375,3,FALSE))</f>
        <v>文化の日</v>
      </c>
      <c r="EM6" s="46">
        <f>EK6+1</f>
        <v>43773</v>
      </c>
      <c r="EN6" s="47" t="str">
        <f>IF(VLOOKUP(EM6,スケジュール設定!$A$4:$C$375,3,FALSE)=0,"",VLOOKUP(EM6,スケジュール設定!$A$4:$C$375,3,FALSE))</f>
        <v>振替休日</v>
      </c>
      <c r="EO6" s="46">
        <f>EM6+1</f>
        <v>43774</v>
      </c>
      <c r="EP6" s="47" t="str">
        <f>IF(VLOOKUP(EO6,スケジュール設定!$A$4:$C$375,3,FALSE)=0,"",VLOOKUP(EO6,スケジュール設定!$A$4:$C$375,3,FALSE))</f>
        <v/>
      </c>
      <c r="EQ6" s="46">
        <f>EO6+1</f>
        <v>43775</v>
      </c>
      <c r="ER6" s="47" t="str">
        <f>IF(VLOOKUP(EQ6,スケジュール設定!$A$4:$C$375,3,FALSE)=0,"",VLOOKUP(EQ6,スケジュール設定!$A$4:$C$375,3,FALSE))</f>
        <v/>
      </c>
      <c r="ES6" s="46">
        <f>EQ6+1</f>
        <v>43776</v>
      </c>
      <c r="ET6" s="47" t="str">
        <f>IF(VLOOKUP(ES6,スケジュール設定!$A$4:$C$375,3,FALSE)=0,"",VLOOKUP(ES6,スケジュール設定!$A$4:$C$375,3,FALSE))</f>
        <v/>
      </c>
      <c r="EU6" s="46">
        <f>ES6+1</f>
        <v>43777</v>
      </c>
      <c r="EV6" s="47" t="str">
        <f>IF(VLOOKUP(EU6,スケジュール設定!$A$4:$C$375,3,FALSE)=0,"",VLOOKUP(EU6,スケジュール設定!$A$4:$C$375,3,FALSE))</f>
        <v/>
      </c>
      <c r="EW6" s="48">
        <f>EU6+1</f>
        <v>43778</v>
      </c>
      <c r="EX6" s="47" t="str">
        <f>IF(VLOOKUP(EW6,スケジュール設定!$A$4:$C$375,3,FALSE)=0,"",VLOOKUP(EW6,スケジュール設定!$A$4:$C$375,3,FALSE))</f>
        <v/>
      </c>
      <c r="EY6" s="46">
        <f>FK5+1</f>
        <v>43807</v>
      </c>
      <c r="EZ6" s="47" t="str">
        <f>IF(VLOOKUP(EY6,スケジュール設定!$A$4:$C$375,3,FALSE)=0,"",VLOOKUP(EY6,スケジュール設定!$A$4:$C$375,3,FALSE))</f>
        <v/>
      </c>
      <c r="FA6" s="46">
        <f>EY6+1</f>
        <v>43808</v>
      </c>
      <c r="FB6" s="47" t="str">
        <f>IF(VLOOKUP(FA6,スケジュール設定!$A$4:$C$375,3,FALSE)=0,"",VLOOKUP(FA6,スケジュール設定!$A$4:$C$375,3,FALSE))</f>
        <v/>
      </c>
      <c r="FC6" s="46">
        <f>FA6+1</f>
        <v>43809</v>
      </c>
      <c r="FD6" s="47" t="str">
        <f>IF(VLOOKUP(FC6,スケジュール設定!$A$4:$C$375,3,FALSE)=0,"",VLOOKUP(FC6,スケジュール設定!$A$4:$C$375,3,FALSE))</f>
        <v/>
      </c>
      <c r="FE6" s="46">
        <f>FC6+1</f>
        <v>43810</v>
      </c>
      <c r="FF6" s="47" t="str">
        <f>IF(VLOOKUP(FE6,スケジュール設定!$A$4:$C$375,3,FALSE)=0,"",VLOOKUP(FE6,スケジュール設定!$A$4:$C$375,3,FALSE))</f>
        <v/>
      </c>
      <c r="FG6" s="46">
        <f>FE6+1</f>
        <v>43811</v>
      </c>
      <c r="FH6" s="47" t="str">
        <f>IF(VLOOKUP(FG6,スケジュール設定!$A$4:$C$375,3,FALSE)=0,"",VLOOKUP(FG6,スケジュール設定!$A$4:$C$375,3,FALSE))</f>
        <v/>
      </c>
      <c r="FI6" s="46">
        <f>FG6+1</f>
        <v>43812</v>
      </c>
      <c r="FJ6" s="47" t="str">
        <f>IF(VLOOKUP(FI6,スケジュール設定!$A$4:$C$375,3,FALSE)=0,"",VLOOKUP(FI6,スケジュール設定!$A$4:$C$375,3,FALSE))</f>
        <v/>
      </c>
      <c r="FK6" s="48">
        <f>FI6+1</f>
        <v>43813</v>
      </c>
      <c r="FL6" s="47" t="str">
        <f>IF(VLOOKUP(FK6,スケジュール設定!$A$4:$C$375,3,FALSE)=0,"",VLOOKUP(FK6,スケジュール設定!$A$4:$C$375,3,FALSE))</f>
        <v/>
      </c>
    </row>
    <row r="7" spans="1:168" s="56" customFormat="1" ht="154.19999999999999" customHeight="1">
      <c r="A7" s="43">
        <f>M6+1</f>
        <v>43478</v>
      </c>
      <c r="B7" s="47" t="str">
        <f>IF(VLOOKUP(A7,スケジュール設定!$A$4:$C$375,3,FALSE)=0,"",VLOOKUP(A7,スケジュール設定!$A$4:$C$375,3,FALSE))</f>
        <v/>
      </c>
      <c r="C7" s="43">
        <f>A7+1</f>
        <v>43479</v>
      </c>
      <c r="D7" s="47" t="str">
        <f>IF(VLOOKUP(C7,スケジュール設定!$A$4:$C$375,3,FALSE)=0,"",VLOOKUP(C7,スケジュール設定!$A$4:$C$375,3,FALSE))</f>
        <v>成人の日</v>
      </c>
      <c r="E7" s="43">
        <f>C7+1</f>
        <v>43480</v>
      </c>
      <c r="F7" s="47" t="str">
        <f>IF(VLOOKUP(E7,スケジュール設定!$A$4:$C$375,3,FALSE)=0,"",VLOOKUP(E7,スケジュール設定!$A$4:$C$375,3,FALSE))</f>
        <v/>
      </c>
      <c r="G7" s="43">
        <f>E7+1</f>
        <v>43481</v>
      </c>
      <c r="H7" s="47" t="str">
        <f>IF(VLOOKUP(G7,スケジュール設定!$A$4:$C$375,3,FALSE)=0,"",VLOOKUP(G7,スケジュール設定!$A$4:$C$375,3,FALSE))</f>
        <v/>
      </c>
      <c r="I7" s="43">
        <f>G7+1</f>
        <v>43482</v>
      </c>
      <c r="J7" s="47" t="str">
        <f>IF(VLOOKUP(I7,スケジュール設定!$A$4:$C$375,3,FALSE)=0,"",VLOOKUP(I7,スケジュール設定!$A$4:$C$375,3,FALSE))</f>
        <v/>
      </c>
      <c r="K7" s="43">
        <f>I7+1</f>
        <v>43483</v>
      </c>
      <c r="L7" s="47" t="str">
        <f>IF(VLOOKUP(K7,スケジュール設定!$A$4:$C$375,3,FALSE)=0,"",VLOOKUP(K7,スケジュール設定!$A$4:$C$375,3,FALSE))</f>
        <v/>
      </c>
      <c r="M7" s="45">
        <f>K7+1</f>
        <v>43484</v>
      </c>
      <c r="N7" s="47" t="str">
        <f>IF(VLOOKUP(M7,スケジュール設定!$A$4:$C$375,3,FALSE)=0,"",VLOOKUP(M7,スケジュール設定!$A$4:$C$375,3,FALSE))</f>
        <v/>
      </c>
      <c r="O7" s="43">
        <f>AA6+1</f>
        <v>43506</v>
      </c>
      <c r="P7" s="47" t="str">
        <f>IF(VLOOKUP(O7,スケジュール設定!$A$4:$C$375,3,FALSE)=0,"",VLOOKUP(O7,スケジュール設定!$A$4:$C$375,3,FALSE))</f>
        <v/>
      </c>
      <c r="Q7" s="43">
        <f>O7+1</f>
        <v>43507</v>
      </c>
      <c r="R7" s="47" t="str">
        <f>IF(VLOOKUP(Q7,スケジュール設定!$A$4:$C$375,3,FALSE)=0,"",VLOOKUP(Q7,スケジュール設定!$A$4:$C$375,3,FALSE))</f>
        <v>建国記念の日</v>
      </c>
      <c r="S7" s="43">
        <f>Q7+1</f>
        <v>43508</v>
      </c>
      <c r="T7" s="47" t="str">
        <f>IF(VLOOKUP(S7,スケジュール設定!$A$4:$C$375,3,FALSE)=0,"",VLOOKUP(S7,スケジュール設定!$A$4:$C$375,3,FALSE))</f>
        <v/>
      </c>
      <c r="U7" s="43">
        <f>S7+1</f>
        <v>43509</v>
      </c>
      <c r="V7" s="47" t="str">
        <f>IF(VLOOKUP(U7,スケジュール設定!$A$4:$C$375,3,FALSE)=0,"",VLOOKUP(U7,スケジュール設定!$A$4:$C$375,3,FALSE))</f>
        <v/>
      </c>
      <c r="W7" s="43">
        <f>U7+1</f>
        <v>43510</v>
      </c>
      <c r="X7" s="47" t="str">
        <f>IF(VLOOKUP(W7,スケジュール設定!$A$4:$C$375,3,FALSE)=0,"",VLOOKUP(W7,スケジュール設定!$A$4:$C$375,3,FALSE))</f>
        <v/>
      </c>
      <c r="Y7" s="43">
        <f>W7+1</f>
        <v>43511</v>
      </c>
      <c r="Z7" s="47" t="str">
        <f>IF(VLOOKUP(Y7,スケジュール設定!$A$4:$C$375,3,FALSE)=0,"",VLOOKUP(Y7,スケジュール設定!$A$4:$C$375,3,FALSE))</f>
        <v/>
      </c>
      <c r="AA7" s="45">
        <f>Y7+1</f>
        <v>43512</v>
      </c>
      <c r="AB7" s="47" t="str">
        <f>IF(VLOOKUP(AA7,スケジュール設定!$A$4:$C$375,3,FALSE)=0,"",VLOOKUP(AA7,スケジュール設定!$A$4:$C$375,3,FALSE))</f>
        <v/>
      </c>
      <c r="AC7" s="43">
        <f>AO6+1</f>
        <v>43534</v>
      </c>
      <c r="AD7" s="47" t="str">
        <f>IF(VLOOKUP(AC7,スケジュール設定!$A$4:$C$375,3,FALSE)=0,"",VLOOKUP(AC7,スケジュール設定!$A$4:$C$375,3,FALSE))</f>
        <v/>
      </c>
      <c r="AE7" s="43">
        <f>AC7+1</f>
        <v>43535</v>
      </c>
      <c r="AF7" s="47" t="str">
        <f>IF(VLOOKUP(AE7,スケジュール設定!$A$4:$C$375,3,FALSE)=0,"",VLOOKUP(AE7,スケジュール設定!$A$4:$C$375,3,FALSE))</f>
        <v/>
      </c>
      <c r="AG7" s="43">
        <f>AE7+1</f>
        <v>43536</v>
      </c>
      <c r="AH7" s="47" t="str">
        <f>IF(VLOOKUP(AG7,スケジュール設定!$A$4:$C$375,3,FALSE)=0,"",VLOOKUP(AG7,スケジュール設定!$A$4:$C$375,3,FALSE))</f>
        <v/>
      </c>
      <c r="AI7" s="43">
        <f>AG7+1</f>
        <v>43537</v>
      </c>
      <c r="AJ7" s="47" t="str">
        <f>IF(VLOOKUP(AI7,スケジュール設定!$A$4:$C$375,3,FALSE)=0,"",VLOOKUP(AI7,スケジュール設定!$A$4:$C$375,3,FALSE))</f>
        <v/>
      </c>
      <c r="AK7" s="43">
        <f>AI7+1</f>
        <v>43538</v>
      </c>
      <c r="AL7" s="47" t="str">
        <f>IF(VLOOKUP(AK7,スケジュール設定!$A$4:$C$375,3,FALSE)=0,"",VLOOKUP(AK7,スケジュール設定!$A$4:$C$375,3,FALSE))</f>
        <v/>
      </c>
      <c r="AM7" s="43">
        <f>AK7+1</f>
        <v>43539</v>
      </c>
      <c r="AN7" s="47" t="str">
        <f>IF(VLOOKUP(AM7,スケジュール設定!$A$4:$C$375,3,FALSE)=0,"",VLOOKUP(AM7,スケジュール設定!$A$4:$C$375,3,FALSE))</f>
        <v/>
      </c>
      <c r="AO7" s="45">
        <f>AM7+1</f>
        <v>43540</v>
      </c>
      <c r="AP7" s="47" t="str">
        <f>IF(VLOOKUP(AO7,スケジュール設定!$A$4:$C$375,3,FALSE)=0,"",VLOOKUP(AO7,スケジュール設定!$A$4:$C$375,3,FALSE))</f>
        <v/>
      </c>
      <c r="AQ7" s="43">
        <f>BC6+1</f>
        <v>43569</v>
      </c>
      <c r="AR7" s="47" t="str">
        <f>IF(VLOOKUP(AQ7,スケジュール設定!$A$4:$C$375,3,FALSE)=0,"",VLOOKUP(AQ7,スケジュール設定!$A$4:$C$375,3,FALSE))</f>
        <v/>
      </c>
      <c r="AS7" s="43">
        <f>AQ7+1</f>
        <v>43570</v>
      </c>
      <c r="AT7" s="47" t="str">
        <f>IF(VLOOKUP(AS7,スケジュール設定!$A$4:$C$375,3,FALSE)=0,"",VLOOKUP(AS7,スケジュール設定!$A$4:$C$375,3,FALSE))</f>
        <v/>
      </c>
      <c r="AU7" s="43">
        <f>AS7+1</f>
        <v>43571</v>
      </c>
      <c r="AV7" s="47" t="str">
        <f>IF(VLOOKUP(AU7,スケジュール設定!$A$4:$C$375,3,FALSE)=0,"",VLOOKUP(AU7,スケジュール設定!$A$4:$C$375,3,FALSE))</f>
        <v/>
      </c>
      <c r="AW7" s="43">
        <f>AU7+1</f>
        <v>43572</v>
      </c>
      <c r="AX7" s="47" t="str">
        <f>IF(VLOOKUP(AW7,スケジュール設定!$A$4:$C$375,3,FALSE)=0,"",VLOOKUP(AW7,スケジュール設定!$A$4:$C$375,3,FALSE))</f>
        <v/>
      </c>
      <c r="AY7" s="43">
        <f>AW7+1</f>
        <v>43573</v>
      </c>
      <c r="AZ7" s="47" t="str">
        <f>IF(VLOOKUP(AY7,スケジュール設定!$A$4:$C$375,3,FALSE)=0,"",VLOOKUP(AY7,スケジュール設定!$A$4:$C$375,3,FALSE))</f>
        <v/>
      </c>
      <c r="BA7" s="43">
        <f>AY7+1</f>
        <v>43574</v>
      </c>
      <c r="BB7" s="47" t="str">
        <f>IF(VLOOKUP(BA7,スケジュール設定!$A$4:$C$375,3,FALSE)=0,"",VLOOKUP(BA7,スケジュール設定!$A$4:$C$375,3,FALSE))</f>
        <v/>
      </c>
      <c r="BC7" s="45">
        <f>BA7+1</f>
        <v>43575</v>
      </c>
      <c r="BD7" s="47" t="str">
        <f>IF(VLOOKUP(BC7,スケジュール設定!$A$4:$C$375,3,FALSE)=0,"",VLOOKUP(BC7,スケジュール設定!$A$4:$C$375,3,FALSE))</f>
        <v/>
      </c>
      <c r="BE7" s="43">
        <f>BQ6+1</f>
        <v>43597</v>
      </c>
      <c r="BF7" s="47" t="str">
        <f>IF(VLOOKUP(BE7,スケジュール設定!$A$4:$C$375,3,FALSE)=0,"",VLOOKUP(BE7,スケジュール設定!$A$4:$C$375,3,FALSE))</f>
        <v/>
      </c>
      <c r="BG7" s="43">
        <f>BE7+1</f>
        <v>43598</v>
      </c>
      <c r="BH7" s="47" t="str">
        <f>IF(VLOOKUP(BG7,スケジュール設定!$A$4:$C$375,3,FALSE)=0,"",VLOOKUP(BG7,スケジュール設定!$A$4:$C$375,3,FALSE))</f>
        <v/>
      </c>
      <c r="BI7" s="43">
        <f>BG7+1</f>
        <v>43599</v>
      </c>
      <c r="BJ7" s="47" t="str">
        <f>IF(VLOOKUP(BI7,スケジュール設定!$A$4:$C$375,3,FALSE)=0,"",VLOOKUP(BI7,スケジュール設定!$A$4:$C$375,3,FALSE))</f>
        <v/>
      </c>
      <c r="BK7" s="43">
        <f>BI7+1</f>
        <v>43600</v>
      </c>
      <c r="BL7" s="47" t="str">
        <f>IF(VLOOKUP(BK7,スケジュール設定!$A$4:$C$375,3,FALSE)=0,"",VLOOKUP(BK7,スケジュール設定!$A$4:$C$375,3,FALSE))</f>
        <v/>
      </c>
      <c r="BM7" s="43">
        <f>BK7+1</f>
        <v>43601</v>
      </c>
      <c r="BN7" s="47" t="str">
        <f>IF(VLOOKUP(BM7,スケジュール設定!$A$4:$C$375,3,FALSE)=0,"",VLOOKUP(BM7,スケジュール設定!$A$4:$C$375,3,FALSE))</f>
        <v/>
      </c>
      <c r="BO7" s="43">
        <f>BM7+1</f>
        <v>43602</v>
      </c>
      <c r="BP7" s="47" t="str">
        <f>IF(VLOOKUP(BO7,スケジュール設定!$A$4:$C$375,3,FALSE)=0,"",VLOOKUP(BO7,スケジュール設定!$A$4:$C$375,3,FALSE))</f>
        <v/>
      </c>
      <c r="BQ7" s="45">
        <f>BO7+1</f>
        <v>43603</v>
      </c>
      <c r="BR7" s="47" t="str">
        <f>IF(VLOOKUP(BQ7,スケジュール設定!$A$4:$C$375,3,FALSE)=0,"",VLOOKUP(BQ7,スケジュール設定!$A$4:$C$375,3,FALSE))</f>
        <v/>
      </c>
      <c r="BS7" s="43">
        <f>CE6+1</f>
        <v>43625</v>
      </c>
      <c r="BT7" s="47" t="str">
        <f>IF(VLOOKUP(BS7,スケジュール設定!$A$4:$C$375,3,FALSE)=0,"",VLOOKUP(BS7,スケジュール設定!$A$4:$C$375,3,FALSE))</f>
        <v/>
      </c>
      <c r="BU7" s="43">
        <f>BS7+1</f>
        <v>43626</v>
      </c>
      <c r="BV7" s="47" t="str">
        <f>IF(VLOOKUP(BU7,スケジュール設定!$A$4:$C$375,3,FALSE)=0,"",VLOOKUP(BU7,スケジュール設定!$A$4:$C$375,3,FALSE))</f>
        <v/>
      </c>
      <c r="BW7" s="43">
        <f>BU7+1</f>
        <v>43627</v>
      </c>
      <c r="BX7" s="47" t="str">
        <f>IF(VLOOKUP(BW7,スケジュール設定!$A$4:$C$375,3,FALSE)=0,"",VLOOKUP(BW7,スケジュール設定!$A$4:$C$375,3,FALSE))</f>
        <v/>
      </c>
      <c r="BY7" s="43">
        <f>BW7+1</f>
        <v>43628</v>
      </c>
      <c r="BZ7" s="47" t="str">
        <f>IF(VLOOKUP(BY7,スケジュール設定!$A$4:$C$375,3,FALSE)=0,"",VLOOKUP(BY7,スケジュール設定!$A$4:$C$375,3,FALSE))</f>
        <v/>
      </c>
      <c r="CA7" s="43">
        <f>BY7+1</f>
        <v>43629</v>
      </c>
      <c r="CB7" s="47" t="str">
        <f>IF(VLOOKUP(CA7,スケジュール設定!$A$4:$C$375,3,FALSE)=0,"",VLOOKUP(CA7,スケジュール設定!$A$4:$C$375,3,FALSE))</f>
        <v/>
      </c>
      <c r="CC7" s="43">
        <f>CA7+1</f>
        <v>43630</v>
      </c>
      <c r="CD7" s="47" t="str">
        <f>IF(VLOOKUP(CC7,スケジュール設定!$A$4:$C$375,3,FALSE)=0,"",VLOOKUP(CC7,スケジュール設定!$A$4:$C$375,3,FALSE))</f>
        <v/>
      </c>
      <c r="CE7" s="45">
        <f>CC7+1</f>
        <v>43631</v>
      </c>
      <c r="CF7" s="47" t="str">
        <f>IF(VLOOKUP(CE7,スケジュール設定!$A$4:$C$375,3,FALSE)=0,"",VLOOKUP(CE7,スケジュール設定!$A$4:$C$375,3,FALSE))</f>
        <v/>
      </c>
      <c r="CG7" s="43">
        <f>CS6+1</f>
        <v>43660</v>
      </c>
      <c r="CH7" s="47" t="str">
        <f>IF(VLOOKUP(CG7,スケジュール設定!$A$4:$C$375,3,FALSE)=0,"",VLOOKUP(CG7,スケジュール設定!$A$4:$C$375,3,FALSE))</f>
        <v/>
      </c>
      <c r="CI7" s="43">
        <f>CG7+1</f>
        <v>43661</v>
      </c>
      <c r="CJ7" s="47" t="str">
        <f>IF(VLOOKUP(CI7,スケジュール設定!$A$4:$C$375,3,FALSE)=0,"",VLOOKUP(CI7,スケジュール設定!$A$4:$C$375,3,FALSE))</f>
        <v>海の日</v>
      </c>
      <c r="CK7" s="43">
        <f>CI7+1</f>
        <v>43662</v>
      </c>
      <c r="CL7" s="47" t="str">
        <f>IF(VLOOKUP(CK7,スケジュール設定!$A$4:$C$375,3,FALSE)=0,"",VLOOKUP(CK7,スケジュール設定!$A$4:$C$375,3,FALSE))</f>
        <v/>
      </c>
      <c r="CM7" s="43">
        <f>CK7+1</f>
        <v>43663</v>
      </c>
      <c r="CN7" s="47" t="str">
        <f>IF(VLOOKUP(CM7,スケジュール設定!$A$4:$C$375,3,FALSE)=0,"",VLOOKUP(CM7,スケジュール設定!$A$4:$C$375,3,FALSE))</f>
        <v/>
      </c>
      <c r="CO7" s="43">
        <f>CM7+1</f>
        <v>43664</v>
      </c>
      <c r="CP7" s="47" t="str">
        <f>IF(VLOOKUP(CO7,スケジュール設定!$A$4:$C$375,3,FALSE)=0,"",VLOOKUP(CO7,スケジュール設定!$A$4:$C$375,3,FALSE))</f>
        <v/>
      </c>
      <c r="CQ7" s="43">
        <f>CO7+1</f>
        <v>43665</v>
      </c>
      <c r="CR7" s="47" t="str">
        <f>IF(VLOOKUP(CQ7,スケジュール設定!$A$4:$C$375,3,FALSE)=0,"",VLOOKUP(CQ7,スケジュール設定!$A$4:$C$375,3,FALSE))</f>
        <v/>
      </c>
      <c r="CS7" s="45">
        <f>CQ7+1</f>
        <v>43666</v>
      </c>
      <c r="CT7" s="47" t="str">
        <f>IF(VLOOKUP(CS7,スケジュール設定!$A$4:$C$375,3,FALSE)=0,"",VLOOKUP(CS7,スケジュール設定!$A$4:$C$375,3,FALSE))</f>
        <v/>
      </c>
      <c r="CU7" s="43">
        <f>DG6+1</f>
        <v>43688</v>
      </c>
      <c r="CV7" s="47" t="str">
        <f>IF(VLOOKUP(CU7,スケジュール設定!$A$4:$C$375,3,FALSE)=0,"",VLOOKUP(CU7,スケジュール設定!$A$4:$C$375,3,FALSE))</f>
        <v>山の日</v>
      </c>
      <c r="CW7" s="43">
        <f>CU7+1</f>
        <v>43689</v>
      </c>
      <c r="CX7" s="47" t="str">
        <f>IF(VLOOKUP(CW7,スケジュール設定!$A$4:$C$375,3,FALSE)=0,"",VLOOKUP(CW7,スケジュール設定!$A$4:$C$375,3,FALSE))</f>
        <v>振替休日</v>
      </c>
      <c r="CY7" s="43">
        <f>CW7+1</f>
        <v>43690</v>
      </c>
      <c r="CZ7" s="47" t="str">
        <f>IF(VLOOKUP(CY7,スケジュール設定!$A$4:$C$375,3,FALSE)=0,"",VLOOKUP(CY7,スケジュール設定!$A$4:$C$375,3,FALSE))</f>
        <v/>
      </c>
      <c r="DA7" s="43">
        <f>CY7+1</f>
        <v>43691</v>
      </c>
      <c r="DB7" s="47" t="str">
        <f>IF(VLOOKUP(DA7,スケジュール設定!$A$4:$C$375,3,FALSE)=0,"",VLOOKUP(DA7,スケジュール設定!$A$4:$C$375,3,FALSE))</f>
        <v/>
      </c>
      <c r="DC7" s="43">
        <f>DA7+1</f>
        <v>43692</v>
      </c>
      <c r="DD7" s="47" t="str">
        <f>IF(VLOOKUP(DC7,スケジュール設定!$A$4:$C$375,3,FALSE)=0,"",VLOOKUP(DC7,スケジュール設定!$A$4:$C$375,3,FALSE))</f>
        <v/>
      </c>
      <c r="DE7" s="43">
        <f>DC7+1</f>
        <v>43693</v>
      </c>
      <c r="DF7" s="47" t="str">
        <f>IF(VLOOKUP(DE7,スケジュール設定!$A$4:$C$375,3,FALSE)=0,"",VLOOKUP(DE7,スケジュール設定!$A$4:$C$375,3,FALSE))</f>
        <v/>
      </c>
      <c r="DG7" s="45">
        <f>DE7+1</f>
        <v>43694</v>
      </c>
      <c r="DH7" s="47" t="str">
        <f>IF(VLOOKUP(DG7,スケジュール設定!$A$4:$C$375,3,FALSE)=0,"",VLOOKUP(DG7,スケジュール設定!$A$4:$C$375,3,FALSE))</f>
        <v/>
      </c>
      <c r="DI7" s="43">
        <f>DU6+1</f>
        <v>43723</v>
      </c>
      <c r="DJ7" s="47" t="str">
        <f>IF(VLOOKUP(DI7,スケジュール設定!$A$4:$C$375,3,FALSE)=0,"",VLOOKUP(DI7,スケジュール設定!$A$4:$C$375,3,FALSE))</f>
        <v/>
      </c>
      <c r="DK7" s="43">
        <f>DI7+1</f>
        <v>43724</v>
      </c>
      <c r="DL7" s="47" t="str">
        <f>IF(VLOOKUP(DK7,スケジュール設定!$A$4:$C$375,3,FALSE)=0,"",VLOOKUP(DK7,スケジュール設定!$A$4:$C$375,3,FALSE))</f>
        <v>敬老の日</v>
      </c>
      <c r="DM7" s="43">
        <f>DK7+1</f>
        <v>43725</v>
      </c>
      <c r="DN7" s="47" t="str">
        <f>IF(VLOOKUP(DM7,スケジュール設定!$A$4:$C$375,3,FALSE)=0,"",VLOOKUP(DM7,スケジュール設定!$A$4:$C$375,3,FALSE))</f>
        <v/>
      </c>
      <c r="DO7" s="43">
        <f>DM7+1</f>
        <v>43726</v>
      </c>
      <c r="DP7" s="47" t="str">
        <f>IF(VLOOKUP(DO7,スケジュール設定!$A$4:$C$375,3,FALSE)=0,"",VLOOKUP(DO7,スケジュール設定!$A$4:$C$375,3,FALSE))</f>
        <v/>
      </c>
      <c r="DQ7" s="43">
        <f>DO7+1</f>
        <v>43727</v>
      </c>
      <c r="DR7" s="47" t="str">
        <f>IF(VLOOKUP(DQ7,スケジュール設定!$A$4:$C$375,3,FALSE)=0,"",VLOOKUP(DQ7,スケジュール設定!$A$4:$C$375,3,FALSE))</f>
        <v/>
      </c>
      <c r="DS7" s="43">
        <f>DQ7+1</f>
        <v>43728</v>
      </c>
      <c r="DT7" s="47" t="str">
        <f>IF(VLOOKUP(DS7,スケジュール設定!$A$4:$C$375,3,FALSE)=0,"",VLOOKUP(DS7,スケジュール設定!$A$4:$C$375,3,FALSE))</f>
        <v/>
      </c>
      <c r="DU7" s="45">
        <f>DS7+1</f>
        <v>43729</v>
      </c>
      <c r="DV7" s="47" t="str">
        <f>IF(VLOOKUP(DU7,スケジュール設定!$A$4:$C$375,3,FALSE)=0,"",VLOOKUP(DU7,スケジュール設定!$A$4:$C$375,3,FALSE))</f>
        <v/>
      </c>
      <c r="DW7" s="43">
        <f>EI6+1</f>
        <v>43751</v>
      </c>
      <c r="DX7" s="47" t="str">
        <f>IF(VLOOKUP(DW7,スケジュール設定!$A$4:$C$375,3,FALSE)=0,"",VLOOKUP(DW7,スケジュール設定!$A$4:$C$375,3,FALSE))</f>
        <v/>
      </c>
      <c r="DY7" s="43">
        <f>DW7+1</f>
        <v>43752</v>
      </c>
      <c r="DZ7" s="47" t="str">
        <f>IF(VLOOKUP(DY7,スケジュール設定!$A$4:$C$375,3,FALSE)=0,"",VLOOKUP(DY7,スケジュール設定!$A$4:$C$375,3,FALSE))</f>
        <v>体育の日</v>
      </c>
      <c r="EA7" s="43">
        <f>DY7+1</f>
        <v>43753</v>
      </c>
      <c r="EB7" s="47" t="str">
        <f>IF(VLOOKUP(EA7,スケジュール設定!$A$4:$C$375,3,FALSE)=0,"",VLOOKUP(EA7,スケジュール設定!$A$4:$C$375,3,FALSE))</f>
        <v/>
      </c>
      <c r="EC7" s="43">
        <f>EA7+1</f>
        <v>43754</v>
      </c>
      <c r="ED7" s="47" t="str">
        <f>IF(VLOOKUP(EC7,スケジュール設定!$A$4:$C$375,3,FALSE)=0,"",VLOOKUP(EC7,スケジュール設定!$A$4:$C$375,3,FALSE))</f>
        <v/>
      </c>
      <c r="EE7" s="43">
        <f>EC7+1</f>
        <v>43755</v>
      </c>
      <c r="EF7" s="47" t="str">
        <f>IF(VLOOKUP(EE7,スケジュール設定!$A$4:$C$375,3,FALSE)=0,"",VLOOKUP(EE7,スケジュール設定!$A$4:$C$375,3,FALSE))</f>
        <v/>
      </c>
      <c r="EG7" s="43">
        <f>EE7+1</f>
        <v>43756</v>
      </c>
      <c r="EH7" s="47" t="str">
        <f>IF(VLOOKUP(EG7,スケジュール設定!$A$4:$C$375,3,FALSE)=0,"",VLOOKUP(EG7,スケジュール設定!$A$4:$C$375,3,FALSE))</f>
        <v/>
      </c>
      <c r="EI7" s="45">
        <f>EG7+1</f>
        <v>43757</v>
      </c>
      <c r="EJ7" s="47" t="str">
        <f>IF(VLOOKUP(EI7,スケジュール設定!$A$4:$C$375,3,FALSE)=0,"",VLOOKUP(EI7,スケジュール設定!$A$4:$C$375,3,FALSE))</f>
        <v/>
      </c>
      <c r="EK7" s="43">
        <f>EW6+1</f>
        <v>43779</v>
      </c>
      <c r="EL7" s="47" t="str">
        <f>IF(VLOOKUP(EK7,スケジュール設定!$A$4:$C$375,3,FALSE)=0,"",VLOOKUP(EK7,スケジュール設定!$A$4:$C$375,3,FALSE))</f>
        <v/>
      </c>
      <c r="EM7" s="43">
        <f>EK7+1</f>
        <v>43780</v>
      </c>
      <c r="EN7" s="47" t="str">
        <f>IF(VLOOKUP(EM7,スケジュール設定!$A$4:$C$375,3,FALSE)=0,"",VLOOKUP(EM7,スケジュール設定!$A$4:$C$375,3,FALSE))</f>
        <v/>
      </c>
      <c r="EO7" s="43">
        <f>EM7+1</f>
        <v>43781</v>
      </c>
      <c r="EP7" s="47" t="str">
        <f>IF(VLOOKUP(EO7,スケジュール設定!$A$4:$C$375,3,FALSE)=0,"",VLOOKUP(EO7,スケジュール設定!$A$4:$C$375,3,FALSE))</f>
        <v/>
      </c>
      <c r="EQ7" s="43">
        <f>EO7+1</f>
        <v>43782</v>
      </c>
      <c r="ER7" s="47" t="str">
        <f>IF(VLOOKUP(EQ7,スケジュール設定!$A$4:$C$375,3,FALSE)=0,"",VLOOKUP(EQ7,スケジュール設定!$A$4:$C$375,3,FALSE))</f>
        <v/>
      </c>
      <c r="ES7" s="43">
        <f>EQ7+1</f>
        <v>43783</v>
      </c>
      <c r="ET7" s="47" t="str">
        <f>IF(VLOOKUP(ES7,スケジュール設定!$A$4:$C$375,3,FALSE)=0,"",VLOOKUP(ES7,スケジュール設定!$A$4:$C$375,3,FALSE))</f>
        <v/>
      </c>
      <c r="EU7" s="43">
        <f>ES7+1</f>
        <v>43784</v>
      </c>
      <c r="EV7" s="47" t="str">
        <f>IF(VLOOKUP(EU7,スケジュール設定!$A$4:$C$375,3,FALSE)=0,"",VLOOKUP(EU7,スケジュール設定!$A$4:$C$375,3,FALSE))</f>
        <v/>
      </c>
      <c r="EW7" s="45">
        <f>EU7+1</f>
        <v>43785</v>
      </c>
      <c r="EX7" s="47" t="str">
        <f>IF(VLOOKUP(EW7,スケジュール設定!$A$4:$C$375,3,FALSE)=0,"",VLOOKUP(EW7,スケジュール設定!$A$4:$C$375,3,FALSE))</f>
        <v/>
      </c>
      <c r="EY7" s="43">
        <f>FK6+1</f>
        <v>43814</v>
      </c>
      <c r="EZ7" s="47" t="str">
        <f>IF(VLOOKUP(EY7,スケジュール設定!$A$4:$C$375,3,FALSE)=0,"",VLOOKUP(EY7,スケジュール設定!$A$4:$C$375,3,FALSE))</f>
        <v/>
      </c>
      <c r="FA7" s="43">
        <f>EY7+1</f>
        <v>43815</v>
      </c>
      <c r="FB7" s="47" t="str">
        <f>IF(VLOOKUP(FA7,スケジュール設定!$A$4:$C$375,3,FALSE)=0,"",VLOOKUP(FA7,スケジュール設定!$A$4:$C$375,3,FALSE))</f>
        <v/>
      </c>
      <c r="FC7" s="43">
        <f>FA7+1</f>
        <v>43816</v>
      </c>
      <c r="FD7" s="47" t="str">
        <f>IF(VLOOKUP(FC7,スケジュール設定!$A$4:$C$375,3,FALSE)=0,"",VLOOKUP(FC7,スケジュール設定!$A$4:$C$375,3,FALSE))</f>
        <v/>
      </c>
      <c r="FE7" s="43">
        <f>FC7+1</f>
        <v>43817</v>
      </c>
      <c r="FF7" s="47" t="str">
        <f>IF(VLOOKUP(FE7,スケジュール設定!$A$4:$C$375,3,FALSE)=0,"",VLOOKUP(FE7,スケジュール設定!$A$4:$C$375,3,FALSE))</f>
        <v/>
      </c>
      <c r="FG7" s="43">
        <f>FE7+1</f>
        <v>43818</v>
      </c>
      <c r="FH7" s="47" t="str">
        <f>IF(VLOOKUP(FG7,スケジュール設定!$A$4:$C$375,3,FALSE)=0,"",VLOOKUP(FG7,スケジュール設定!$A$4:$C$375,3,FALSE))</f>
        <v/>
      </c>
      <c r="FI7" s="43">
        <f>FG7+1</f>
        <v>43819</v>
      </c>
      <c r="FJ7" s="47" t="str">
        <f>IF(VLOOKUP(FI7,スケジュール設定!$A$4:$C$375,3,FALSE)=0,"",VLOOKUP(FI7,スケジュール設定!$A$4:$C$375,3,FALSE))</f>
        <v/>
      </c>
      <c r="FK7" s="45">
        <f>FI7+1</f>
        <v>43820</v>
      </c>
      <c r="FL7" s="47" t="str">
        <f>IF(VLOOKUP(FK7,スケジュール設定!$A$4:$C$375,3,FALSE)=0,"",VLOOKUP(FK7,スケジュール設定!$A$4:$C$375,3,FALSE))</f>
        <v/>
      </c>
    </row>
    <row r="8" spans="1:168" s="56" customFormat="1" ht="154.19999999999999" customHeight="1">
      <c r="A8" s="46">
        <f>IF(MONTH(M7+1)=A4,M7+1,"")</f>
        <v>43485</v>
      </c>
      <c r="B8" s="47" t="str">
        <f>IF(VLOOKUP(A8,スケジュール設定!$A$4:$C$375,3,FALSE)=0,"",VLOOKUP(A8,スケジュール設定!$A$4:$C$375,3,FALSE))</f>
        <v/>
      </c>
      <c r="C8" s="46">
        <f>IF(MONTH(A8+1)=A4,A8+1,"")</f>
        <v>43486</v>
      </c>
      <c r="D8" s="47" t="str">
        <f>IF(VLOOKUP(C8,スケジュール設定!$A$4:$C$375,3,FALSE)=0,"",VLOOKUP(C8,スケジュール設定!$A$4:$C$375,3,FALSE))</f>
        <v/>
      </c>
      <c r="E8" s="46">
        <f>IF(MONTH(C8+1)=A4,C8+1,"")</f>
        <v>43487</v>
      </c>
      <c r="F8" s="47" t="str">
        <f>IF(VLOOKUP(E8,スケジュール設定!$A$4:$C$375,3,FALSE)=0,"",VLOOKUP(E8,スケジュール設定!$A$4:$C$375,3,FALSE))</f>
        <v/>
      </c>
      <c r="G8" s="46">
        <f>IF(MONTH(E8+1)=A4,E8+1,"")</f>
        <v>43488</v>
      </c>
      <c r="H8" s="47" t="str">
        <f>IF(VLOOKUP(G8,スケジュール設定!$A$4:$C$375,3,FALSE)=0,"",VLOOKUP(G8,スケジュール設定!$A$4:$C$375,3,FALSE))</f>
        <v/>
      </c>
      <c r="I8" s="46">
        <f>IF(MONTH(G8+1)=A4,G8+1,"")</f>
        <v>43489</v>
      </c>
      <c r="J8" s="47" t="str">
        <f>IF(VLOOKUP(I8,スケジュール設定!$A$4:$C$375,3,FALSE)=0,"",VLOOKUP(I8,スケジュール設定!$A$4:$C$375,3,FALSE))</f>
        <v/>
      </c>
      <c r="K8" s="46">
        <f>IF(MONTH(I8+1)=A4,I8+1,"")</f>
        <v>43490</v>
      </c>
      <c r="L8" s="47" t="str">
        <f>IF(VLOOKUP(K8,スケジュール設定!$A$4:$C$375,3,FALSE)=0,"",VLOOKUP(K8,スケジュール設定!$A$4:$C$375,3,FALSE))</f>
        <v/>
      </c>
      <c r="M8" s="48">
        <f>IF(MONTH(K8+1)=A4,K8+1,"")</f>
        <v>43491</v>
      </c>
      <c r="N8" s="47" t="str">
        <f>IF(VLOOKUP(M8,スケジュール設定!$A$4:$C$375,3,FALSE)=0,"",VLOOKUP(M8,スケジュール設定!$A$4:$C$375,3,FALSE))</f>
        <v/>
      </c>
      <c r="O8" s="46">
        <f>IF(MONTH(AA7+1)=O4,AA7+1,"")</f>
        <v>43513</v>
      </c>
      <c r="P8" s="47" t="str">
        <f>IF(VLOOKUP(O8,スケジュール設定!$A$4:$C$375,3,FALSE)=0,"",VLOOKUP(O8,スケジュール設定!$A$4:$C$375,3,FALSE))</f>
        <v/>
      </c>
      <c r="Q8" s="46">
        <f>IF(MONTH(O8+1)=O4,O8+1,"")</f>
        <v>43514</v>
      </c>
      <c r="R8" s="47" t="str">
        <f>IF(VLOOKUP(Q8,スケジュール設定!$A$4:$C$375,3,FALSE)=0,"",VLOOKUP(Q8,スケジュール設定!$A$4:$C$375,3,FALSE))</f>
        <v/>
      </c>
      <c r="S8" s="46">
        <f>IF(MONTH(Q8+1)=O4,Q8+1,"")</f>
        <v>43515</v>
      </c>
      <c r="T8" s="47" t="str">
        <f>IF(VLOOKUP(S8,スケジュール設定!$A$4:$C$375,3,FALSE)=0,"",VLOOKUP(S8,スケジュール設定!$A$4:$C$375,3,FALSE))</f>
        <v/>
      </c>
      <c r="U8" s="46">
        <f>IF(MONTH(S8+1)=O4,S8+1,"")</f>
        <v>43516</v>
      </c>
      <c r="V8" s="47" t="str">
        <f>IF(VLOOKUP(U8,スケジュール設定!$A$4:$C$375,3,FALSE)=0,"",VLOOKUP(U8,スケジュール設定!$A$4:$C$375,3,FALSE))</f>
        <v/>
      </c>
      <c r="W8" s="46">
        <f>IF(MONTH(U8+1)=O4,U8+1,"")</f>
        <v>43517</v>
      </c>
      <c r="X8" s="47" t="str">
        <f>IF(VLOOKUP(W8,スケジュール設定!$A$4:$C$375,3,FALSE)=0,"",VLOOKUP(W8,スケジュール設定!$A$4:$C$375,3,FALSE))</f>
        <v/>
      </c>
      <c r="Y8" s="46">
        <f>IF(MONTH(W8+1)=O4,W8+1,"")</f>
        <v>43518</v>
      </c>
      <c r="Z8" s="47" t="str">
        <f>IF(VLOOKUP(Y8,スケジュール設定!$A$4:$C$375,3,FALSE)=0,"",VLOOKUP(Y8,スケジュール設定!$A$4:$C$375,3,FALSE))</f>
        <v/>
      </c>
      <c r="AA8" s="48">
        <f>IF(MONTH(Y8+1)=O4,Y8+1,"")</f>
        <v>43519</v>
      </c>
      <c r="AB8" s="47" t="str">
        <f>IF(VLOOKUP(AA8,スケジュール設定!$A$4:$C$375,3,FALSE)=0,"",VLOOKUP(AA8,スケジュール設定!$A$4:$C$375,3,FALSE))</f>
        <v/>
      </c>
      <c r="AC8" s="46">
        <f>IF(MONTH(AO7+1)=AC4,AO7+1,"")</f>
        <v>43541</v>
      </c>
      <c r="AD8" s="47" t="str">
        <f>IF(VLOOKUP(AC8,スケジュール設定!$A$4:$C$375,3,FALSE)=0,"",VLOOKUP(AC8,スケジュール設定!$A$4:$C$375,3,FALSE))</f>
        <v/>
      </c>
      <c r="AE8" s="46">
        <f>IF(MONTH(AC8+1)=AC4,AC8+1,"")</f>
        <v>43542</v>
      </c>
      <c r="AF8" s="47" t="str">
        <f>IF(VLOOKUP(AE8,スケジュール設定!$A$4:$C$375,3,FALSE)=0,"",VLOOKUP(AE8,スケジュール設定!$A$4:$C$375,3,FALSE))</f>
        <v/>
      </c>
      <c r="AG8" s="46">
        <f>IF(MONTH(AE8+1)=AC4,AE8+1,"")</f>
        <v>43543</v>
      </c>
      <c r="AH8" s="47" t="str">
        <f>IF(VLOOKUP(AG8,スケジュール設定!$A$4:$C$375,3,FALSE)=0,"",VLOOKUP(AG8,スケジュール設定!$A$4:$C$375,3,FALSE))</f>
        <v/>
      </c>
      <c r="AI8" s="46">
        <f>IF(MONTH(AG8+1)=AC4,AG8+1,"")</f>
        <v>43544</v>
      </c>
      <c r="AJ8" s="47" t="str">
        <f>IF(VLOOKUP(AI8,スケジュール設定!$A$4:$C$375,3,FALSE)=0,"",VLOOKUP(AI8,スケジュール設定!$A$4:$C$375,3,FALSE))</f>
        <v/>
      </c>
      <c r="AK8" s="46">
        <f>IF(MONTH(AI8+1)=AC4,AI8+1,"")</f>
        <v>43545</v>
      </c>
      <c r="AL8" s="47" t="str">
        <f>IF(VLOOKUP(AK8,スケジュール設定!$A$4:$C$375,3,FALSE)=0,"",VLOOKUP(AK8,スケジュール設定!$A$4:$C$375,3,FALSE))</f>
        <v>春分の日</v>
      </c>
      <c r="AM8" s="46">
        <f>IF(MONTH(AK8+1)=AC4,AK8+1,"")</f>
        <v>43546</v>
      </c>
      <c r="AN8" s="47" t="str">
        <f>IF(VLOOKUP(AM8,スケジュール設定!$A$4:$C$375,3,FALSE)=0,"",VLOOKUP(AM8,スケジュール設定!$A$4:$C$375,3,FALSE))</f>
        <v/>
      </c>
      <c r="AO8" s="48">
        <f>IF(MONTH(AM8+1)=AC4,AM8+1,"")</f>
        <v>43547</v>
      </c>
      <c r="AP8" s="47" t="str">
        <f>IF(VLOOKUP(AO8,スケジュール設定!$A$4:$C$375,3,FALSE)=0,"",VLOOKUP(AO8,スケジュール設定!$A$4:$C$375,3,FALSE))</f>
        <v/>
      </c>
      <c r="AQ8" s="46">
        <f>IF(MONTH(BC7+1)=AQ4,BC7+1,"")</f>
        <v>43576</v>
      </c>
      <c r="AR8" s="47" t="str">
        <f>IF(VLOOKUP(AQ8,スケジュール設定!$A$4:$C$375,3,FALSE)=0,"",VLOOKUP(AQ8,スケジュール設定!$A$4:$C$375,3,FALSE))</f>
        <v/>
      </c>
      <c r="AS8" s="46">
        <f>IF(MONTH(AQ8+1)=AQ4,AQ8+1,"")</f>
        <v>43577</v>
      </c>
      <c r="AT8" s="47" t="str">
        <f>IF(VLOOKUP(AS8,スケジュール設定!$A$4:$C$375,3,FALSE)=0,"",VLOOKUP(AS8,スケジュール設定!$A$4:$C$375,3,FALSE))</f>
        <v/>
      </c>
      <c r="AU8" s="46">
        <f>IF(MONTH(AS8+1)=AQ4,AS8+1,"")</f>
        <v>43578</v>
      </c>
      <c r="AV8" s="47" t="str">
        <f>IF(VLOOKUP(AU8,スケジュール設定!$A$4:$C$375,3,FALSE)=0,"",VLOOKUP(AU8,スケジュール設定!$A$4:$C$375,3,FALSE))</f>
        <v/>
      </c>
      <c r="AW8" s="46">
        <f>IF(MONTH(AU8+1)=AQ4,AU8+1,"")</f>
        <v>43579</v>
      </c>
      <c r="AX8" s="47" t="str">
        <f>IF(VLOOKUP(AW8,スケジュール設定!$A$4:$C$375,3,FALSE)=0,"",VLOOKUP(AW8,スケジュール設定!$A$4:$C$375,3,FALSE))</f>
        <v/>
      </c>
      <c r="AY8" s="46">
        <f>IF(MONTH(AW8+1)=AQ4,AW8+1,"")</f>
        <v>43580</v>
      </c>
      <c r="AZ8" s="47" t="str">
        <f>IF(VLOOKUP(AY8,スケジュール設定!$A$4:$C$375,3,FALSE)=0,"",VLOOKUP(AY8,スケジュール設定!$A$4:$C$375,3,FALSE))</f>
        <v/>
      </c>
      <c r="BA8" s="46">
        <f>IF(MONTH(AY8+1)=AQ4,AY8+1,"")</f>
        <v>43581</v>
      </c>
      <c r="BB8" s="47" t="str">
        <f>IF(VLOOKUP(BA8,スケジュール設定!$A$4:$C$375,3,FALSE)=0,"",VLOOKUP(BA8,スケジュール設定!$A$4:$C$375,3,FALSE))</f>
        <v/>
      </c>
      <c r="BC8" s="48">
        <f>IF(MONTH(BA8+1)=AQ4,BA8+1,"")</f>
        <v>43582</v>
      </c>
      <c r="BD8" s="47" t="str">
        <f>IF(VLOOKUP(BC8,スケジュール設定!$A$4:$C$375,3,FALSE)=0,"",VLOOKUP(BC8,スケジュール設定!$A$4:$C$375,3,FALSE))</f>
        <v/>
      </c>
      <c r="BE8" s="46">
        <f>IF(MONTH(BQ7+1)=BE4,BQ7+1,"")</f>
        <v>43604</v>
      </c>
      <c r="BF8" s="47" t="str">
        <f>IF(VLOOKUP(BE8,スケジュール設定!$A$4:$C$375,3,FALSE)=0,"",VLOOKUP(BE8,スケジュール設定!$A$4:$C$375,3,FALSE))</f>
        <v/>
      </c>
      <c r="BG8" s="46">
        <f>IF(MONTH(BE8+1)=BE4,BE8+1,"")</f>
        <v>43605</v>
      </c>
      <c r="BH8" s="47" t="str">
        <f>IF(VLOOKUP(BG8,スケジュール設定!$A$4:$C$375,3,FALSE)=0,"",VLOOKUP(BG8,スケジュール設定!$A$4:$C$375,3,FALSE))</f>
        <v/>
      </c>
      <c r="BI8" s="46">
        <f>IF(MONTH(BG8+1)=BE4,BG8+1,"")</f>
        <v>43606</v>
      </c>
      <c r="BJ8" s="47" t="str">
        <f>IF(VLOOKUP(BI8,スケジュール設定!$A$4:$C$375,3,FALSE)=0,"",VLOOKUP(BI8,スケジュール設定!$A$4:$C$375,3,FALSE))</f>
        <v/>
      </c>
      <c r="BK8" s="46">
        <f>IF(MONTH(BI8+1)=BE4,BI8+1,"")</f>
        <v>43607</v>
      </c>
      <c r="BL8" s="47" t="str">
        <f>IF(VLOOKUP(BK8,スケジュール設定!$A$4:$C$375,3,FALSE)=0,"",VLOOKUP(BK8,スケジュール設定!$A$4:$C$375,3,FALSE))</f>
        <v/>
      </c>
      <c r="BM8" s="46">
        <f>IF(MONTH(BK8+1)=BE4,BK8+1,"")</f>
        <v>43608</v>
      </c>
      <c r="BN8" s="47" t="str">
        <f>IF(VLOOKUP(BM8,スケジュール設定!$A$4:$C$375,3,FALSE)=0,"",VLOOKUP(BM8,スケジュール設定!$A$4:$C$375,3,FALSE))</f>
        <v/>
      </c>
      <c r="BO8" s="46">
        <f>IF(MONTH(BM8+1)=BE4,BM8+1,"")</f>
        <v>43609</v>
      </c>
      <c r="BP8" s="47" t="str">
        <f>IF(VLOOKUP(BO8,スケジュール設定!$A$4:$C$375,3,FALSE)=0,"",VLOOKUP(BO8,スケジュール設定!$A$4:$C$375,3,FALSE))</f>
        <v/>
      </c>
      <c r="BQ8" s="48">
        <f>IF(MONTH(BO8+1)=BE4,BO8+1,"")</f>
        <v>43610</v>
      </c>
      <c r="BR8" s="47" t="str">
        <f>IF(VLOOKUP(BQ8,スケジュール設定!$A$4:$C$375,3,FALSE)=0,"",VLOOKUP(BQ8,スケジュール設定!$A$4:$C$375,3,FALSE))</f>
        <v/>
      </c>
      <c r="BS8" s="46">
        <f>IF(MONTH(CE7+1)=BS4,CE7+1,"")</f>
        <v>43632</v>
      </c>
      <c r="BT8" s="47" t="str">
        <f>IF(VLOOKUP(BS8,スケジュール設定!$A$4:$C$375,3,FALSE)=0,"",VLOOKUP(BS8,スケジュール設定!$A$4:$C$375,3,FALSE))</f>
        <v/>
      </c>
      <c r="BU8" s="46">
        <f>IF(MONTH(BS8+1)=BS4,BS8+1,"")</f>
        <v>43633</v>
      </c>
      <c r="BV8" s="47" t="str">
        <f>IF(VLOOKUP(BU8,スケジュール設定!$A$4:$C$375,3,FALSE)=0,"",VLOOKUP(BU8,スケジュール設定!$A$4:$C$375,3,FALSE))</f>
        <v/>
      </c>
      <c r="BW8" s="46">
        <f>IF(MONTH(BU8+1)=BS4,BU8+1,"")</f>
        <v>43634</v>
      </c>
      <c r="BX8" s="47" t="str">
        <f>IF(VLOOKUP(BW8,スケジュール設定!$A$4:$C$375,3,FALSE)=0,"",VLOOKUP(BW8,スケジュール設定!$A$4:$C$375,3,FALSE))</f>
        <v/>
      </c>
      <c r="BY8" s="46">
        <f>IF(MONTH(BW8+1)=BS4,BW8+1,"")</f>
        <v>43635</v>
      </c>
      <c r="BZ8" s="47" t="str">
        <f>IF(VLOOKUP(BY8,スケジュール設定!$A$4:$C$375,3,FALSE)=0,"",VLOOKUP(BY8,スケジュール設定!$A$4:$C$375,3,FALSE))</f>
        <v/>
      </c>
      <c r="CA8" s="46">
        <f>IF(MONTH(BY8+1)=BS4,BY8+1,"")</f>
        <v>43636</v>
      </c>
      <c r="CB8" s="47" t="str">
        <f>IF(VLOOKUP(CA8,スケジュール設定!$A$4:$C$375,3,FALSE)=0,"",VLOOKUP(CA8,スケジュール設定!$A$4:$C$375,3,FALSE))</f>
        <v/>
      </c>
      <c r="CC8" s="46">
        <f>IF(MONTH(CA8+1)=BS4,CA8+1,"")</f>
        <v>43637</v>
      </c>
      <c r="CD8" s="47" t="str">
        <f>IF(VLOOKUP(CC8,スケジュール設定!$A$4:$C$375,3,FALSE)=0,"",VLOOKUP(CC8,スケジュール設定!$A$4:$C$375,3,FALSE))</f>
        <v/>
      </c>
      <c r="CE8" s="48">
        <f>IF(MONTH(CC8+1)=BS4,CC8+1,"")</f>
        <v>43638</v>
      </c>
      <c r="CF8" s="47" t="str">
        <f>IF(VLOOKUP(CE8,スケジュール設定!$A$4:$C$375,3,FALSE)=0,"",VLOOKUP(CE8,スケジュール設定!$A$4:$C$375,3,FALSE))</f>
        <v/>
      </c>
      <c r="CG8" s="46">
        <f>IF(MONTH(CS7+1)=CG4,CS7+1,"")</f>
        <v>43667</v>
      </c>
      <c r="CH8" s="47" t="str">
        <f>IF(VLOOKUP(CG8,スケジュール設定!$A$4:$C$375,3,FALSE)=0,"",VLOOKUP(CG8,スケジュール設定!$A$4:$C$375,3,FALSE))</f>
        <v/>
      </c>
      <c r="CI8" s="46">
        <f>IF(MONTH(CG8+1)=CG4,CG8+1,"")</f>
        <v>43668</v>
      </c>
      <c r="CJ8" s="47" t="str">
        <f>IF(VLOOKUP(CI8,スケジュール設定!$A$4:$C$375,3,FALSE)=0,"",VLOOKUP(CI8,スケジュール設定!$A$4:$C$375,3,FALSE))</f>
        <v/>
      </c>
      <c r="CK8" s="46">
        <f>IF(MONTH(CI8+1)=CG4,CI8+1,"")</f>
        <v>43669</v>
      </c>
      <c r="CL8" s="47" t="str">
        <f>IF(VLOOKUP(CK8,スケジュール設定!$A$4:$C$375,3,FALSE)=0,"",VLOOKUP(CK8,スケジュール設定!$A$4:$C$375,3,FALSE))</f>
        <v/>
      </c>
      <c r="CM8" s="46">
        <f>IF(MONTH(CK8+1)=CG4,CK8+1,"")</f>
        <v>43670</v>
      </c>
      <c r="CN8" s="47" t="str">
        <f>IF(VLOOKUP(CM8,スケジュール設定!$A$4:$C$375,3,FALSE)=0,"",VLOOKUP(CM8,スケジュール設定!$A$4:$C$375,3,FALSE))</f>
        <v/>
      </c>
      <c r="CO8" s="46">
        <f>IF(MONTH(CM8+1)=CG4,CM8+1,"")</f>
        <v>43671</v>
      </c>
      <c r="CP8" s="47" t="str">
        <f>IF(VLOOKUP(CO8,スケジュール設定!$A$4:$C$375,3,FALSE)=0,"",VLOOKUP(CO8,スケジュール設定!$A$4:$C$375,3,FALSE))</f>
        <v/>
      </c>
      <c r="CQ8" s="46">
        <f>IF(MONTH(CO8+1)=CG4,CO8+1,"")</f>
        <v>43672</v>
      </c>
      <c r="CR8" s="47" t="str">
        <f>IF(VLOOKUP(CQ8,スケジュール設定!$A$4:$C$375,3,FALSE)=0,"",VLOOKUP(CQ8,スケジュール設定!$A$4:$C$375,3,FALSE))</f>
        <v/>
      </c>
      <c r="CS8" s="48">
        <f>IF(MONTH(CQ8+1)=CG4,CQ8+1,"")</f>
        <v>43673</v>
      </c>
      <c r="CT8" s="47" t="str">
        <f>IF(VLOOKUP(CS8,スケジュール設定!$A$4:$C$375,3,FALSE)=0,"",VLOOKUP(CS8,スケジュール設定!$A$4:$C$375,3,FALSE))</f>
        <v/>
      </c>
      <c r="CU8" s="46">
        <f>IF(MONTH(DG7+1)=CU4,DG7+1,"")</f>
        <v>43695</v>
      </c>
      <c r="CV8" s="47" t="str">
        <f>IF(VLOOKUP(CU8,スケジュール設定!$A$4:$C$375,3,FALSE)=0,"",VLOOKUP(CU8,スケジュール設定!$A$4:$C$375,3,FALSE))</f>
        <v/>
      </c>
      <c r="CW8" s="46">
        <f>IF(MONTH(CU8+1)=CU4,CU8+1,"")</f>
        <v>43696</v>
      </c>
      <c r="CX8" s="47" t="str">
        <f>IF(VLOOKUP(CW8,スケジュール設定!$A$4:$C$375,3,FALSE)=0,"",VLOOKUP(CW8,スケジュール設定!$A$4:$C$375,3,FALSE))</f>
        <v/>
      </c>
      <c r="CY8" s="46">
        <f>IF(MONTH(CW8+1)=CU4,CW8+1,"")</f>
        <v>43697</v>
      </c>
      <c r="CZ8" s="47" t="str">
        <f>IF(VLOOKUP(CY8,スケジュール設定!$A$4:$C$375,3,FALSE)=0,"",VLOOKUP(CY8,スケジュール設定!$A$4:$C$375,3,FALSE))</f>
        <v/>
      </c>
      <c r="DA8" s="46">
        <f>IF(MONTH(CY8+1)=CU4,CY8+1,"")</f>
        <v>43698</v>
      </c>
      <c r="DB8" s="47" t="str">
        <f>IF(VLOOKUP(DA8,スケジュール設定!$A$4:$C$375,3,FALSE)=0,"",VLOOKUP(DA8,スケジュール設定!$A$4:$C$375,3,FALSE))</f>
        <v/>
      </c>
      <c r="DC8" s="46">
        <f>IF(MONTH(DA8+1)=CU4,DA8+1,"")</f>
        <v>43699</v>
      </c>
      <c r="DD8" s="47" t="str">
        <f>IF(VLOOKUP(DC8,スケジュール設定!$A$4:$C$375,3,FALSE)=0,"",VLOOKUP(DC8,スケジュール設定!$A$4:$C$375,3,FALSE))</f>
        <v/>
      </c>
      <c r="DE8" s="46">
        <f>IF(MONTH(DC8+1)=CU4,DC8+1,"")</f>
        <v>43700</v>
      </c>
      <c r="DF8" s="47" t="str">
        <f>IF(VLOOKUP(DE8,スケジュール設定!$A$4:$C$375,3,FALSE)=0,"",VLOOKUP(DE8,スケジュール設定!$A$4:$C$375,3,FALSE))</f>
        <v/>
      </c>
      <c r="DG8" s="48">
        <f>IF(MONTH(DE8+1)=CU4,DE8+1,"")</f>
        <v>43701</v>
      </c>
      <c r="DH8" s="47" t="str">
        <f>IF(VLOOKUP(DG8,スケジュール設定!$A$4:$C$375,3,FALSE)=0,"",VLOOKUP(DG8,スケジュール設定!$A$4:$C$375,3,FALSE))</f>
        <v/>
      </c>
      <c r="DI8" s="46">
        <f>IF(MONTH(DU7+1)=DI4,DU7+1,"")</f>
        <v>43730</v>
      </c>
      <c r="DJ8" s="47" t="str">
        <f>IF(VLOOKUP(DI8,スケジュール設定!$A$4:$C$375,3,FALSE)=0,"",VLOOKUP(DI8,スケジュール設定!$A$4:$C$375,3,FALSE))</f>
        <v/>
      </c>
      <c r="DK8" s="46">
        <f>IF(MONTH(DI8+1)=DI4,DI8+1,"")</f>
        <v>43731</v>
      </c>
      <c r="DL8" s="47" t="str">
        <f>IF(VLOOKUP(DK8,スケジュール設定!$A$4:$C$375,3,FALSE)=0,"",VLOOKUP(DK8,スケジュール設定!$A$4:$C$375,3,FALSE))</f>
        <v>秋分の日</v>
      </c>
      <c r="DM8" s="46">
        <f>IF(MONTH(DK8+1)=DI4,DK8+1,"")</f>
        <v>43732</v>
      </c>
      <c r="DN8" s="47" t="str">
        <f>IF(VLOOKUP(DM8,スケジュール設定!$A$4:$C$375,3,FALSE)=0,"",VLOOKUP(DM8,スケジュール設定!$A$4:$C$375,3,FALSE))</f>
        <v/>
      </c>
      <c r="DO8" s="46">
        <f>IF(MONTH(DM8+1)=DI4,DM8+1,"")</f>
        <v>43733</v>
      </c>
      <c r="DP8" s="47" t="str">
        <f>IF(VLOOKUP(DO8,スケジュール設定!$A$4:$C$375,3,FALSE)=0,"",VLOOKUP(DO8,スケジュール設定!$A$4:$C$375,3,FALSE))</f>
        <v/>
      </c>
      <c r="DQ8" s="46">
        <f>IF(MONTH(DO8+1)=DI4,DO8+1,"")</f>
        <v>43734</v>
      </c>
      <c r="DR8" s="47" t="str">
        <f>IF(VLOOKUP(DQ8,スケジュール設定!$A$4:$C$375,3,FALSE)=0,"",VLOOKUP(DQ8,スケジュール設定!$A$4:$C$375,3,FALSE))</f>
        <v/>
      </c>
      <c r="DS8" s="46">
        <f>IF(MONTH(DQ8+1)=DI4,DQ8+1,"")</f>
        <v>43735</v>
      </c>
      <c r="DT8" s="47" t="str">
        <f>IF(VLOOKUP(DS8,スケジュール設定!$A$4:$C$375,3,FALSE)=0,"",VLOOKUP(DS8,スケジュール設定!$A$4:$C$375,3,FALSE))</f>
        <v/>
      </c>
      <c r="DU8" s="48">
        <f>IF(MONTH(DS8+1)=DI4,DS8+1,"")</f>
        <v>43736</v>
      </c>
      <c r="DV8" s="47" t="str">
        <f>IF(VLOOKUP(DU8,スケジュール設定!$A$4:$C$375,3,FALSE)=0,"",VLOOKUP(DU8,スケジュール設定!$A$4:$C$375,3,FALSE))</f>
        <v/>
      </c>
      <c r="DW8" s="46">
        <f>IF(MONTH(EI7+1)=DW4,EI7+1,"")</f>
        <v>43758</v>
      </c>
      <c r="DX8" s="47" t="str">
        <f>IF(VLOOKUP(DW8,スケジュール設定!$A$4:$C$375,3,FALSE)=0,"",VLOOKUP(DW8,スケジュール設定!$A$4:$C$375,3,FALSE))</f>
        <v/>
      </c>
      <c r="DY8" s="46">
        <f>IF(MONTH(DW8+1)=DW4,DW8+1,"")</f>
        <v>43759</v>
      </c>
      <c r="DZ8" s="47" t="str">
        <f>IF(VLOOKUP(DY8,スケジュール設定!$A$4:$C$375,3,FALSE)=0,"",VLOOKUP(DY8,スケジュール設定!$A$4:$C$375,3,FALSE))</f>
        <v/>
      </c>
      <c r="EA8" s="46">
        <f>IF(MONTH(DY8+1)=DW4,DY8+1,"")</f>
        <v>43760</v>
      </c>
      <c r="EB8" s="47" t="str">
        <f>IF(VLOOKUP(EA8,スケジュール設定!$A$4:$C$375,3,FALSE)=0,"",VLOOKUP(EA8,スケジュール設定!$A$4:$C$375,3,FALSE))</f>
        <v/>
      </c>
      <c r="EC8" s="46">
        <f>IF(MONTH(EA8+1)=DW4,EA8+1,"")</f>
        <v>43761</v>
      </c>
      <c r="ED8" s="47" t="str">
        <f>IF(VLOOKUP(EC8,スケジュール設定!$A$4:$C$375,3,FALSE)=0,"",VLOOKUP(EC8,スケジュール設定!$A$4:$C$375,3,FALSE))</f>
        <v/>
      </c>
      <c r="EE8" s="46">
        <f>IF(MONTH(EC8+1)=DW4,EC8+1,"")</f>
        <v>43762</v>
      </c>
      <c r="EF8" s="47" t="str">
        <f>IF(VLOOKUP(EE8,スケジュール設定!$A$4:$C$375,3,FALSE)=0,"",VLOOKUP(EE8,スケジュール設定!$A$4:$C$375,3,FALSE))</f>
        <v/>
      </c>
      <c r="EG8" s="46">
        <f>IF(MONTH(EE8+1)=DW4,EE8+1,"")</f>
        <v>43763</v>
      </c>
      <c r="EH8" s="47" t="str">
        <f>IF(VLOOKUP(EG8,スケジュール設定!$A$4:$C$375,3,FALSE)=0,"",VLOOKUP(EG8,スケジュール設定!$A$4:$C$375,3,FALSE))</f>
        <v/>
      </c>
      <c r="EI8" s="48">
        <f>IF(MONTH(EG8+1)=DW4,EG8+1,"")</f>
        <v>43764</v>
      </c>
      <c r="EJ8" s="47" t="str">
        <f>IF(VLOOKUP(EI8,スケジュール設定!$A$4:$C$375,3,FALSE)=0,"",VLOOKUP(EI8,スケジュール設定!$A$4:$C$375,3,FALSE))</f>
        <v/>
      </c>
      <c r="EK8" s="46">
        <f>IF(MONTH(EW7+1)=EK4,EW7+1,"")</f>
        <v>43786</v>
      </c>
      <c r="EL8" s="47" t="str">
        <f>IF(VLOOKUP(EK8,スケジュール設定!$A$4:$C$375,3,FALSE)=0,"",VLOOKUP(EK8,スケジュール設定!$A$4:$C$375,3,FALSE))</f>
        <v/>
      </c>
      <c r="EM8" s="46">
        <f>IF(MONTH(EK8+1)=EK4,EK8+1,"")</f>
        <v>43787</v>
      </c>
      <c r="EN8" s="47" t="str">
        <f>IF(VLOOKUP(EM8,スケジュール設定!$A$4:$C$375,3,FALSE)=0,"",VLOOKUP(EM8,スケジュール設定!$A$4:$C$375,3,FALSE))</f>
        <v/>
      </c>
      <c r="EO8" s="46">
        <f>IF(MONTH(EM8+1)=EK4,EM8+1,"")</f>
        <v>43788</v>
      </c>
      <c r="EP8" s="47" t="str">
        <f>IF(VLOOKUP(EO8,スケジュール設定!$A$4:$C$375,3,FALSE)=0,"",VLOOKUP(EO8,スケジュール設定!$A$4:$C$375,3,FALSE))</f>
        <v/>
      </c>
      <c r="EQ8" s="46">
        <f>IF(MONTH(EO8+1)=EK4,EO8+1,"")</f>
        <v>43789</v>
      </c>
      <c r="ER8" s="47" t="str">
        <f>IF(VLOOKUP(EQ8,スケジュール設定!$A$4:$C$375,3,FALSE)=0,"",VLOOKUP(EQ8,スケジュール設定!$A$4:$C$375,3,FALSE))</f>
        <v/>
      </c>
      <c r="ES8" s="46">
        <f>IF(MONTH(EQ8+1)=EK4,EQ8+1,"")</f>
        <v>43790</v>
      </c>
      <c r="ET8" s="47" t="str">
        <f>IF(VLOOKUP(ES8,スケジュール設定!$A$4:$C$375,3,FALSE)=0,"",VLOOKUP(ES8,スケジュール設定!$A$4:$C$375,3,FALSE))</f>
        <v/>
      </c>
      <c r="EU8" s="46">
        <f>IF(MONTH(ES8+1)=EK4,ES8+1,"")</f>
        <v>43791</v>
      </c>
      <c r="EV8" s="47" t="str">
        <f>IF(VLOOKUP(EU8,スケジュール設定!$A$4:$C$375,3,FALSE)=0,"",VLOOKUP(EU8,スケジュール設定!$A$4:$C$375,3,FALSE))</f>
        <v/>
      </c>
      <c r="EW8" s="48">
        <f>IF(MONTH(EU8+1)=EK4,EU8+1,"")</f>
        <v>43792</v>
      </c>
      <c r="EX8" s="47" t="str">
        <f>IF(VLOOKUP(EW8,スケジュール設定!$A$4:$C$375,3,FALSE)=0,"",VLOOKUP(EW8,スケジュール設定!$A$4:$C$375,3,FALSE))</f>
        <v>勤労感謝の日</v>
      </c>
      <c r="EY8" s="46">
        <f>IF(MONTH(FK7+1)=EY4,FK7+1,"")</f>
        <v>43821</v>
      </c>
      <c r="EZ8" s="47" t="str">
        <f>IF(VLOOKUP(EY8,スケジュール設定!$A$4:$C$375,3,FALSE)=0,"",VLOOKUP(EY8,スケジュール設定!$A$4:$C$375,3,FALSE))</f>
        <v/>
      </c>
      <c r="FA8" s="46">
        <f>IF(MONTH(EY8+1)=EY4,EY8+1,"")</f>
        <v>43822</v>
      </c>
      <c r="FB8" s="47" t="str">
        <f>IF(VLOOKUP(FA8,スケジュール設定!$A$4:$C$375,3,FALSE)=0,"",VLOOKUP(FA8,スケジュール設定!$A$4:$C$375,3,FALSE))</f>
        <v/>
      </c>
      <c r="FC8" s="46">
        <f>IF(MONTH(FA8+1)=EY4,FA8+1,"")</f>
        <v>43823</v>
      </c>
      <c r="FD8" s="47" t="str">
        <f>IF(VLOOKUP(FC8,スケジュール設定!$A$4:$C$375,3,FALSE)=0,"",VLOOKUP(FC8,スケジュール設定!$A$4:$C$375,3,FALSE))</f>
        <v/>
      </c>
      <c r="FE8" s="46">
        <f>IF(MONTH(FC8+1)=EY4,FC8+1,"")</f>
        <v>43824</v>
      </c>
      <c r="FF8" s="47" t="str">
        <f>IF(VLOOKUP(FE8,スケジュール設定!$A$4:$C$375,3,FALSE)=0,"",VLOOKUP(FE8,スケジュール設定!$A$4:$C$375,3,FALSE))</f>
        <v/>
      </c>
      <c r="FG8" s="46">
        <f>IF(MONTH(FE8+1)=EY4,FE8+1,"")</f>
        <v>43825</v>
      </c>
      <c r="FH8" s="47" t="str">
        <f>IF(VLOOKUP(FG8,スケジュール設定!$A$4:$C$375,3,FALSE)=0,"",VLOOKUP(FG8,スケジュール設定!$A$4:$C$375,3,FALSE))</f>
        <v/>
      </c>
      <c r="FI8" s="46">
        <f>IF(MONTH(FG8+1)=EY4,FG8+1,"")</f>
        <v>43826</v>
      </c>
      <c r="FJ8" s="47" t="str">
        <f>IF(VLOOKUP(FI8,スケジュール設定!$A$4:$C$375,3,FALSE)=0,"",VLOOKUP(FI8,スケジュール設定!$A$4:$C$375,3,FALSE))</f>
        <v/>
      </c>
      <c r="FK8" s="48">
        <f>IF(MONTH(FI8+1)=EY4,FI8+1,"")</f>
        <v>43827</v>
      </c>
      <c r="FL8" s="47" t="str">
        <f>IF(VLOOKUP(FK8,スケジュール設定!$A$4:$C$375,3,FALSE)=0,"",VLOOKUP(FK8,スケジュール設定!$A$4:$C$375,3,FALSE))</f>
        <v/>
      </c>
    </row>
    <row r="9" spans="1:168" s="56" customFormat="1" ht="154.19999999999999" customHeight="1">
      <c r="A9" s="43">
        <f>IF(M8="","",IF(MONTH(M8+1)=A4,M8+1,""))</f>
        <v>43492</v>
      </c>
      <c r="B9" s="47" t="str">
        <f>IF(VLOOKUP(A9,スケジュール設定!$A$4:$C$375,3,FALSE)=0,"",VLOOKUP(A9,スケジュール設定!$A$4:$C$375,3,FALSE))</f>
        <v/>
      </c>
      <c r="C9" s="43">
        <f>IF(A9="","",IF(MONTH(A9+1)=A4,A9+1,""))</f>
        <v>43493</v>
      </c>
      <c r="D9" s="47" t="str">
        <f>IF(VLOOKUP(C9,スケジュール設定!$A$4:$C$375,3,FALSE)=0,"",VLOOKUP(C9,スケジュール設定!$A$4:$C$375,3,FALSE))</f>
        <v/>
      </c>
      <c r="E9" s="43">
        <f>IF(C9="","",IF(MONTH(C9+1)=A4,C9+1,""))</f>
        <v>43494</v>
      </c>
      <c r="F9" s="47" t="str">
        <f>IF(VLOOKUP(E9,スケジュール設定!$A$4:$C$375,3,FALSE)=0,"",VLOOKUP(E9,スケジュール設定!$A$4:$C$375,3,FALSE))</f>
        <v/>
      </c>
      <c r="G9" s="43">
        <f>IF(E9="","",IF(MONTH(E9+1)=A4,E9+1,""))</f>
        <v>43495</v>
      </c>
      <c r="H9" s="47" t="str">
        <f>IF(VLOOKUP(G9,スケジュール設定!$A$4:$C$375,3,FALSE)=0,"",VLOOKUP(G9,スケジュール設定!$A$4:$C$375,3,FALSE))</f>
        <v/>
      </c>
      <c r="I9" s="43">
        <f>IF(G9="","",IF(MONTH(G9+1)=A4,G9+1,""))</f>
        <v>43496</v>
      </c>
      <c r="J9" s="47" t="str">
        <f>IF(VLOOKUP(I9,スケジュール設定!$A$4:$C$375,3,FALSE)=0,"",VLOOKUP(I9,スケジュール設定!$A$4:$C$375,3,FALSE))</f>
        <v/>
      </c>
      <c r="K9" s="43" t="str">
        <f>IF(I9="","",IF(MONTH(I9+1)=A4,I9+1,""))</f>
        <v/>
      </c>
      <c r="L9" s="47" t="str">
        <f>IF(VLOOKUP(K9,スケジュール設定!$A$4:$C$375,3,FALSE)=0,"",VLOOKUP(K9,スケジュール設定!$A$4:$C$375,3,FALSE))</f>
        <v/>
      </c>
      <c r="M9" s="45" t="str">
        <f>IF(K9="","",IF(MONTH(K9+1)=A4,K9+1,""))</f>
        <v/>
      </c>
      <c r="N9" s="47" t="str">
        <f>IF(VLOOKUP(M9,スケジュール設定!$A$4:$C$375,3,FALSE)=0,"",VLOOKUP(M9,スケジュール設定!$A$4:$C$375,3,FALSE))</f>
        <v/>
      </c>
      <c r="O9" s="43">
        <f>IF(AA8="","",IF(MONTH(AA8+1)=O4,AA8+1,""))</f>
        <v>43520</v>
      </c>
      <c r="P9" s="47" t="str">
        <f>IF(VLOOKUP(O9,スケジュール設定!$A$4:$C$375,3,FALSE)=0,"",VLOOKUP(O9,スケジュール設定!$A$4:$C$375,3,FALSE))</f>
        <v/>
      </c>
      <c r="Q9" s="43">
        <f>IF(O9="","",IF(MONTH(O9+1)=O4,O9+1,""))</f>
        <v>43521</v>
      </c>
      <c r="R9" s="47" t="str">
        <f>IF(VLOOKUP(Q9,スケジュール設定!$A$4:$C$375,3,FALSE)=0,"",VLOOKUP(Q9,スケジュール設定!$A$4:$C$375,3,FALSE))</f>
        <v/>
      </c>
      <c r="S9" s="43">
        <f>IF(Q9="","",IF(MONTH(Q9+1)=O4,Q9+1,""))</f>
        <v>43522</v>
      </c>
      <c r="T9" s="47" t="str">
        <f>IF(VLOOKUP(S9,スケジュール設定!$A$4:$C$375,3,FALSE)=0,"",VLOOKUP(S9,スケジュール設定!$A$4:$C$375,3,FALSE))</f>
        <v/>
      </c>
      <c r="U9" s="43">
        <f>IF(S9="","",IF(MONTH(S9+1)=O4,S9+1,""))</f>
        <v>43523</v>
      </c>
      <c r="V9" s="47" t="str">
        <f>IF(VLOOKUP(U9,スケジュール設定!$A$4:$C$375,3,FALSE)=0,"",VLOOKUP(U9,スケジュール設定!$A$4:$C$375,3,FALSE))</f>
        <v/>
      </c>
      <c r="W9" s="43">
        <f>IF(U9="","",IF(MONTH(U9+1)=O4,U9+1,""))</f>
        <v>43524</v>
      </c>
      <c r="X9" s="47" t="str">
        <f>IF(VLOOKUP(W9,スケジュール設定!$A$4:$C$375,3,FALSE)=0,"",VLOOKUP(W9,スケジュール設定!$A$4:$C$375,3,FALSE))</f>
        <v/>
      </c>
      <c r="Y9" s="43" t="str">
        <f>IF(W9="","",IF(MONTH(W9+1)=O4,W9+1,""))</f>
        <v/>
      </c>
      <c r="Z9" s="47" t="str">
        <f>IF(VLOOKUP(Y9,スケジュール設定!$A$4:$C$375,3,FALSE)=0,"",VLOOKUP(Y9,スケジュール設定!$A$4:$C$375,3,FALSE))</f>
        <v/>
      </c>
      <c r="AA9" s="45" t="str">
        <f>IF(Y9="","",IF(MONTH(Y9+1)=O4,Y9+1,""))</f>
        <v/>
      </c>
      <c r="AB9" s="47" t="str">
        <f>IF(VLOOKUP(AA9,スケジュール設定!$A$4:$C$375,3,FALSE)=0,"",VLOOKUP(AA9,スケジュール設定!$A$4:$C$375,3,FALSE))</f>
        <v/>
      </c>
      <c r="AC9" s="43">
        <f>IF(AO8="","",IF(MONTH(AO8+1)=AC4,AO8+1,""))</f>
        <v>43548</v>
      </c>
      <c r="AD9" s="47" t="str">
        <f>IF(VLOOKUP(AC9,スケジュール設定!$A$4:$C$375,3,FALSE)=0,"",VLOOKUP(AC9,スケジュール設定!$A$4:$C$375,3,FALSE))</f>
        <v/>
      </c>
      <c r="AE9" s="43">
        <f>IF(AC9="","",IF(MONTH(AC9+1)=AC4,AC9+1,""))</f>
        <v>43549</v>
      </c>
      <c r="AF9" s="47" t="str">
        <f>IF(VLOOKUP(AE9,スケジュール設定!$A$4:$C$375,3,FALSE)=0,"",VLOOKUP(AE9,スケジュール設定!$A$4:$C$375,3,FALSE))</f>
        <v/>
      </c>
      <c r="AG9" s="43">
        <f>IF(AE9="","",IF(MONTH(AE9+1)=AC4,AE9+1,""))</f>
        <v>43550</v>
      </c>
      <c r="AH9" s="47" t="str">
        <f>IF(VLOOKUP(AG9,スケジュール設定!$A$4:$C$375,3,FALSE)=0,"",VLOOKUP(AG9,スケジュール設定!$A$4:$C$375,3,FALSE))</f>
        <v/>
      </c>
      <c r="AI9" s="43">
        <f>IF(AG9="","",IF(MONTH(AG9+1)=AC4,AG9+1,""))</f>
        <v>43551</v>
      </c>
      <c r="AJ9" s="47" t="str">
        <f>IF(VLOOKUP(AI9,スケジュール設定!$A$4:$C$375,3,FALSE)=0,"",VLOOKUP(AI9,スケジュール設定!$A$4:$C$375,3,FALSE))</f>
        <v/>
      </c>
      <c r="AK9" s="43">
        <f>IF(AI9="","",IF(MONTH(AI9+1)=AC4,AI9+1,""))</f>
        <v>43552</v>
      </c>
      <c r="AL9" s="47" t="str">
        <f>IF(VLOOKUP(AK9,スケジュール設定!$A$4:$C$375,3,FALSE)=0,"",VLOOKUP(AK9,スケジュール設定!$A$4:$C$375,3,FALSE))</f>
        <v/>
      </c>
      <c r="AM9" s="43">
        <f>IF(AK9="","",IF(MONTH(AK9+1)=AC4,AK9+1,""))</f>
        <v>43553</v>
      </c>
      <c r="AN9" s="47" t="str">
        <f>IF(VLOOKUP(AM9,スケジュール設定!$A$4:$C$375,3,FALSE)=0,"",VLOOKUP(AM9,スケジュール設定!$A$4:$C$375,3,FALSE))</f>
        <v/>
      </c>
      <c r="AO9" s="45">
        <f>IF(AM9="","",IF(MONTH(AM9+1)=AC4,AM9+1,""))</f>
        <v>43554</v>
      </c>
      <c r="AP9" s="47" t="str">
        <f>IF(VLOOKUP(AO9,スケジュール設定!$A$4:$C$375,3,FALSE)=0,"",VLOOKUP(AO9,スケジュール設定!$A$4:$C$375,3,FALSE))</f>
        <v/>
      </c>
      <c r="AQ9" s="43">
        <f>IF(BC8="","",IF(MONTH(BC8+1)=AQ4,BC8+1,""))</f>
        <v>43583</v>
      </c>
      <c r="AR9" s="47" t="str">
        <f>IF(VLOOKUP(AQ9,スケジュール設定!$A$4:$C$375,3,FALSE)=0,"",VLOOKUP(AQ9,スケジュール設定!$A$4:$C$375,3,FALSE))</f>
        <v/>
      </c>
      <c r="AS9" s="43">
        <f>IF(AQ9="","",IF(MONTH(AQ9+1)=AQ4,AQ9+1,""))</f>
        <v>43584</v>
      </c>
      <c r="AT9" s="47" t="str">
        <f>IF(VLOOKUP(AS9,スケジュール設定!$A$4:$C$375,3,FALSE)=0,"",VLOOKUP(AS9,スケジュール設定!$A$4:$C$375,3,FALSE))</f>
        <v>昭和の日</v>
      </c>
      <c r="AU9" s="43">
        <f>IF(AS9="","",IF(MONTH(AS9+1)=AQ4,AS9+1,""))</f>
        <v>43585</v>
      </c>
      <c r="AV9" s="47" t="str">
        <f>IF(VLOOKUP(AU9,スケジュール設定!$A$4:$C$375,3,FALSE)=0,"",VLOOKUP(AU9,スケジュール設定!$A$4:$C$375,3,FALSE))</f>
        <v>国民の休日</v>
      </c>
      <c r="AW9" s="43" t="str">
        <f>IF(AU9="","",IF(MONTH(AU9+1)=AQ4,AU9+1,""))</f>
        <v/>
      </c>
      <c r="AX9" s="47" t="str">
        <f>IF(VLOOKUP(AW9,スケジュール設定!$A$4:$C$375,3,FALSE)=0,"",VLOOKUP(AW9,スケジュール設定!$A$4:$C$375,3,FALSE))</f>
        <v/>
      </c>
      <c r="AY9" s="43" t="str">
        <f>IF(AW9="","",IF(MONTH(AW9+1)=AQ4,AW9+1,""))</f>
        <v/>
      </c>
      <c r="AZ9" s="47" t="str">
        <f>IF(VLOOKUP(AY9,スケジュール設定!$A$4:$C$375,3,FALSE)=0,"",VLOOKUP(AY9,スケジュール設定!$A$4:$C$375,3,FALSE))</f>
        <v/>
      </c>
      <c r="BA9" s="43" t="str">
        <f>IF(AY9="","",IF(MONTH(AY9+1)=AQ4,AY9+1,""))</f>
        <v/>
      </c>
      <c r="BB9" s="47" t="str">
        <f>IF(VLOOKUP(BA9,スケジュール設定!$A$4:$C$375,3,FALSE)=0,"",VLOOKUP(BA9,スケジュール設定!$A$4:$C$375,3,FALSE))</f>
        <v/>
      </c>
      <c r="BC9" s="45" t="str">
        <f>IF(BA9="","",IF(MONTH(BA9+1)=AQ4,BA9+1,""))</f>
        <v/>
      </c>
      <c r="BD9" s="47" t="str">
        <f>IF(VLOOKUP(BC9,スケジュール設定!$A$4:$C$375,3,FALSE)=0,"",VLOOKUP(BC9,スケジュール設定!$A$4:$C$375,3,FALSE))</f>
        <v/>
      </c>
      <c r="BE9" s="43">
        <f>IF(BQ8="","",IF(MONTH(BQ8+1)=BE4,BQ8+1,""))</f>
        <v>43611</v>
      </c>
      <c r="BF9" s="47" t="str">
        <f>IF(VLOOKUP(BE9,スケジュール設定!$A$4:$C$375,3,FALSE)=0,"",VLOOKUP(BE9,スケジュール設定!$A$4:$C$375,3,FALSE))</f>
        <v/>
      </c>
      <c r="BG9" s="43">
        <f>IF(BE9="","",IF(MONTH(BE9+1)=BE4,BE9+1,""))</f>
        <v>43612</v>
      </c>
      <c r="BH9" s="47" t="str">
        <f>IF(VLOOKUP(BG9,スケジュール設定!$A$4:$C$375,3,FALSE)=0,"",VLOOKUP(BG9,スケジュール設定!$A$4:$C$375,3,FALSE))</f>
        <v/>
      </c>
      <c r="BI9" s="43">
        <f>IF(BG9="","",IF(MONTH(BG9+1)=BE4,BG9+1,""))</f>
        <v>43613</v>
      </c>
      <c r="BJ9" s="47" t="str">
        <f>IF(VLOOKUP(BI9,スケジュール設定!$A$4:$C$375,3,FALSE)=0,"",VLOOKUP(BI9,スケジュール設定!$A$4:$C$375,3,FALSE))</f>
        <v/>
      </c>
      <c r="BK9" s="43">
        <f>IF(BI9="","",IF(MONTH(BI9+1)=BE4,BI9+1,""))</f>
        <v>43614</v>
      </c>
      <c r="BL9" s="47" t="str">
        <f>IF(VLOOKUP(BK9,スケジュール設定!$A$4:$C$375,3,FALSE)=0,"",VLOOKUP(BK9,スケジュール設定!$A$4:$C$375,3,FALSE))</f>
        <v/>
      </c>
      <c r="BM9" s="43">
        <f>IF(BK9="","",IF(MONTH(BK9+1)=BE4,BK9+1,""))</f>
        <v>43615</v>
      </c>
      <c r="BN9" s="47" t="str">
        <f>IF(VLOOKUP(BM9,スケジュール設定!$A$4:$C$375,3,FALSE)=0,"",VLOOKUP(BM9,スケジュール設定!$A$4:$C$375,3,FALSE))</f>
        <v/>
      </c>
      <c r="BO9" s="43">
        <f>IF(BM9="","",IF(MONTH(BM9+1)=BE4,BM9+1,""))</f>
        <v>43616</v>
      </c>
      <c r="BP9" s="47" t="str">
        <f>IF(VLOOKUP(BO9,スケジュール設定!$A$4:$C$375,3,FALSE)=0,"",VLOOKUP(BO9,スケジュール設定!$A$4:$C$375,3,FALSE))</f>
        <v/>
      </c>
      <c r="BQ9" s="45" t="str">
        <f>IF(BO9="","",IF(MONTH(BO9+1)=BE4,BO9+1,""))</f>
        <v/>
      </c>
      <c r="BR9" s="47" t="str">
        <f>IF(VLOOKUP(BQ9,スケジュール設定!$A$4:$C$375,3,FALSE)=0,"",VLOOKUP(BQ9,スケジュール設定!$A$4:$C$375,3,FALSE))</f>
        <v/>
      </c>
      <c r="BS9" s="43">
        <f>IF(CE8="","",IF(MONTH(CE8+1)=BS4,CE8+1,""))</f>
        <v>43639</v>
      </c>
      <c r="BT9" s="47" t="str">
        <f>IF(VLOOKUP(BS9,スケジュール設定!$A$4:$C$375,3,FALSE)=0,"",VLOOKUP(BS9,スケジュール設定!$A$4:$C$375,3,FALSE))</f>
        <v/>
      </c>
      <c r="BU9" s="43">
        <f>IF(BS9="","",IF(MONTH(BS9+1)=BS4,BS9+1,""))</f>
        <v>43640</v>
      </c>
      <c r="BV9" s="47" t="str">
        <f>IF(VLOOKUP(BU9,スケジュール設定!$A$4:$C$375,3,FALSE)=0,"",VLOOKUP(BU9,スケジュール設定!$A$4:$C$375,3,FALSE))</f>
        <v/>
      </c>
      <c r="BW9" s="43">
        <f>IF(BU9="","",IF(MONTH(BU9+1)=BS4,BU9+1,""))</f>
        <v>43641</v>
      </c>
      <c r="BX9" s="47" t="str">
        <f>IF(VLOOKUP(BW9,スケジュール設定!$A$4:$C$375,3,FALSE)=0,"",VLOOKUP(BW9,スケジュール設定!$A$4:$C$375,3,FALSE))</f>
        <v/>
      </c>
      <c r="BY9" s="43">
        <f>IF(BW9="","",IF(MONTH(BW9+1)=BS4,BW9+1,""))</f>
        <v>43642</v>
      </c>
      <c r="BZ9" s="47" t="str">
        <f>IF(VLOOKUP(BY9,スケジュール設定!$A$4:$C$375,3,FALSE)=0,"",VLOOKUP(BY9,スケジュール設定!$A$4:$C$375,3,FALSE))</f>
        <v/>
      </c>
      <c r="CA9" s="43">
        <f>IF(BY9="","",IF(MONTH(BY9+1)=BS4,BY9+1,""))</f>
        <v>43643</v>
      </c>
      <c r="CB9" s="47" t="str">
        <f>IF(VLOOKUP(CA9,スケジュール設定!$A$4:$C$375,3,FALSE)=0,"",VLOOKUP(CA9,スケジュール設定!$A$4:$C$375,3,FALSE))</f>
        <v/>
      </c>
      <c r="CC9" s="43">
        <f>IF(CA9="","",IF(MONTH(CA9+1)=BS4,CA9+1,""))</f>
        <v>43644</v>
      </c>
      <c r="CD9" s="47" t="str">
        <f>IF(VLOOKUP(CC9,スケジュール設定!$A$4:$C$375,3,FALSE)=0,"",VLOOKUP(CC9,スケジュール設定!$A$4:$C$375,3,FALSE))</f>
        <v/>
      </c>
      <c r="CE9" s="45">
        <f>IF(CC9="","",IF(MONTH(CC9+1)=BS4,CC9+1,""))</f>
        <v>43645</v>
      </c>
      <c r="CF9" s="47" t="str">
        <f>IF(VLOOKUP(CE9,スケジュール設定!$A$4:$C$375,3,FALSE)=0,"",VLOOKUP(CE9,スケジュール設定!$A$4:$C$375,3,FALSE))</f>
        <v/>
      </c>
      <c r="CG9" s="43">
        <f>IF(CS8="","",IF(MONTH(CS8+1)=CG4,CS8+1,""))</f>
        <v>43674</v>
      </c>
      <c r="CH9" s="47" t="str">
        <f>IF(VLOOKUP(CG9,スケジュール設定!$A$4:$C$375,3,FALSE)=0,"",VLOOKUP(CG9,スケジュール設定!$A$4:$C$375,3,FALSE))</f>
        <v/>
      </c>
      <c r="CI9" s="43">
        <f>IF(CG9="","",IF(MONTH(CG9+1)=CG4,CG9+1,""))</f>
        <v>43675</v>
      </c>
      <c r="CJ9" s="47" t="str">
        <f>IF(VLOOKUP(CI9,スケジュール設定!$A$4:$C$375,3,FALSE)=0,"",VLOOKUP(CI9,スケジュール設定!$A$4:$C$375,3,FALSE))</f>
        <v/>
      </c>
      <c r="CK9" s="43">
        <f>IF(CI9="","",IF(MONTH(CI9+1)=CG4,CI9+1,""))</f>
        <v>43676</v>
      </c>
      <c r="CL9" s="47" t="str">
        <f>IF(VLOOKUP(CK9,スケジュール設定!$A$4:$C$375,3,FALSE)=0,"",VLOOKUP(CK9,スケジュール設定!$A$4:$C$375,3,FALSE))</f>
        <v/>
      </c>
      <c r="CM9" s="43">
        <f>IF(CK9="","",IF(MONTH(CK9+1)=CG4,CK9+1,""))</f>
        <v>43677</v>
      </c>
      <c r="CN9" s="47" t="str">
        <f>IF(VLOOKUP(CM9,スケジュール設定!$A$4:$C$375,3,FALSE)=0,"",VLOOKUP(CM9,スケジュール設定!$A$4:$C$375,3,FALSE))</f>
        <v/>
      </c>
      <c r="CO9" s="43" t="str">
        <f>IF(CM9="","",IF(MONTH(CM9+1)=CG4,CM9+1,""))</f>
        <v/>
      </c>
      <c r="CP9" s="47" t="str">
        <f>IF(VLOOKUP(CO9,スケジュール設定!$A$4:$C$375,3,FALSE)=0,"",VLOOKUP(CO9,スケジュール設定!$A$4:$C$375,3,FALSE))</f>
        <v/>
      </c>
      <c r="CQ9" s="43" t="str">
        <f>IF(CO9="","",IF(MONTH(CO9+1)=CG4,CO9+1,""))</f>
        <v/>
      </c>
      <c r="CR9" s="47" t="str">
        <f>IF(VLOOKUP(CQ9,スケジュール設定!$A$4:$C$375,3,FALSE)=0,"",VLOOKUP(CQ9,スケジュール設定!$A$4:$C$375,3,FALSE))</f>
        <v/>
      </c>
      <c r="CS9" s="45" t="str">
        <f>IF(CQ9="","",IF(MONTH(CQ9+1)=CG4,CQ9+1,""))</f>
        <v/>
      </c>
      <c r="CT9" s="47" t="str">
        <f>IF(VLOOKUP(CS9,スケジュール設定!$A$4:$C$375,3,FALSE)=0,"",VLOOKUP(CS9,スケジュール設定!$A$4:$C$375,3,FALSE))</f>
        <v/>
      </c>
      <c r="CU9" s="43">
        <f>IF(DG8="","",IF(MONTH(DG8+1)=CU4,DG8+1,""))</f>
        <v>43702</v>
      </c>
      <c r="CV9" s="47" t="str">
        <f>IF(VLOOKUP(CU9,スケジュール設定!$A$4:$C$375,3,FALSE)=0,"",VLOOKUP(CU9,スケジュール設定!$A$4:$C$375,3,FALSE))</f>
        <v/>
      </c>
      <c r="CW9" s="43">
        <f>IF(CU9="","",IF(MONTH(CU9+1)=CU4,CU9+1,""))</f>
        <v>43703</v>
      </c>
      <c r="CX9" s="47" t="str">
        <f>IF(VLOOKUP(CW9,スケジュール設定!$A$4:$C$375,3,FALSE)=0,"",VLOOKUP(CW9,スケジュール設定!$A$4:$C$375,3,FALSE))</f>
        <v/>
      </c>
      <c r="CY9" s="43">
        <f>IF(CW9="","",IF(MONTH(CW9+1)=CU4,CW9+1,""))</f>
        <v>43704</v>
      </c>
      <c r="CZ9" s="47" t="str">
        <f>IF(VLOOKUP(CY9,スケジュール設定!$A$4:$C$375,3,FALSE)=0,"",VLOOKUP(CY9,スケジュール設定!$A$4:$C$375,3,FALSE))</f>
        <v/>
      </c>
      <c r="DA9" s="43">
        <f>IF(CY9="","",IF(MONTH(CY9+1)=CU4,CY9+1,""))</f>
        <v>43705</v>
      </c>
      <c r="DB9" s="47" t="str">
        <f>IF(VLOOKUP(DA9,スケジュール設定!$A$4:$C$375,3,FALSE)=0,"",VLOOKUP(DA9,スケジュール設定!$A$4:$C$375,3,FALSE))</f>
        <v/>
      </c>
      <c r="DC9" s="43">
        <f>IF(DA9="","",IF(MONTH(DA9+1)=CU4,DA9+1,""))</f>
        <v>43706</v>
      </c>
      <c r="DD9" s="47" t="str">
        <f>IF(VLOOKUP(DC9,スケジュール設定!$A$4:$C$375,3,FALSE)=0,"",VLOOKUP(DC9,スケジュール設定!$A$4:$C$375,3,FALSE))</f>
        <v/>
      </c>
      <c r="DE9" s="43">
        <f>IF(DC9="","",IF(MONTH(DC9+1)=CU4,DC9+1,""))</f>
        <v>43707</v>
      </c>
      <c r="DF9" s="47" t="str">
        <f>IF(VLOOKUP(DE9,スケジュール設定!$A$4:$C$375,3,FALSE)=0,"",VLOOKUP(DE9,スケジュール設定!$A$4:$C$375,3,FALSE))</f>
        <v/>
      </c>
      <c r="DG9" s="45">
        <f>IF(DE9="","",IF(MONTH(DE9+1)=CU4,DE9+1,""))</f>
        <v>43708</v>
      </c>
      <c r="DH9" s="47" t="str">
        <f>IF(VLOOKUP(DG9,スケジュール設定!$A$4:$C$375,3,FALSE)=0,"",VLOOKUP(DG9,スケジュール設定!$A$4:$C$375,3,FALSE))</f>
        <v/>
      </c>
      <c r="DI9" s="43">
        <f>IF(DU8="","",IF(MONTH(DU8+1)=DI4,DU8+1,""))</f>
        <v>43737</v>
      </c>
      <c r="DJ9" s="47" t="str">
        <f>IF(VLOOKUP(DI9,スケジュール設定!$A$4:$C$375,3,FALSE)=0,"",VLOOKUP(DI9,スケジュール設定!$A$4:$C$375,3,FALSE))</f>
        <v/>
      </c>
      <c r="DK9" s="43">
        <f>IF(DI9="","",IF(MONTH(DI9+1)=DI4,DI9+1,""))</f>
        <v>43738</v>
      </c>
      <c r="DL9" s="47" t="str">
        <f>IF(VLOOKUP(DK9,スケジュール設定!$A$4:$C$375,3,FALSE)=0,"",VLOOKUP(DK9,スケジュール設定!$A$4:$C$375,3,FALSE))</f>
        <v/>
      </c>
      <c r="DM9" s="43" t="str">
        <f>IF(DK9="","",IF(MONTH(DK9+1)=DI4,DK9+1,""))</f>
        <v/>
      </c>
      <c r="DN9" s="47" t="str">
        <f>IF(VLOOKUP(DM9,スケジュール設定!$A$4:$C$375,3,FALSE)=0,"",VLOOKUP(DM9,スケジュール設定!$A$4:$C$375,3,FALSE))</f>
        <v/>
      </c>
      <c r="DO9" s="43" t="str">
        <f>IF(DM9="","",IF(MONTH(DM9+1)=DI4,DM9+1,""))</f>
        <v/>
      </c>
      <c r="DP9" s="47" t="str">
        <f>IF(VLOOKUP(DO9,スケジュール設定!$A$4:$C$375,3,FALSE)=0,"",VLOOKUP(DO9,スケジュール設定!$A$4:$C$375,3,FALSE))</f>
        <v/>
      </c>
      <c r="DQ9" s="43" t="str">
        <f>IF(DO9="","",IF(MONTH(DO9+1)=DI4,DO9+1,""))</f>
        <v/>
      </c>
      <c r="DR9" s="47" t="str">
        <f>IF(VLOOKUP(DQ9,スケジュール設定!$A$4:$C$375,3,FALSE)=0,"",VLOOKUP(DQ9,スケジュール設定!$A$4:$C$375,3,FALSE))</f>
        <v/>
      </c>
      <c r="DS9" s="43" t="str">
        <f>IF(DQ9="","",IF(MONTH(DQ9+1)=DI4,DQ9+1,""))</f>
        <v/>
      </c>
      <c r="DT9" s="47" t="str">
        <f>IF(VLOOKUP(DS9,スケジュール設定!$A$4:$C$375,3,FALSE)=0,"",VLOOKUP(DS9,スケジュール設定!$A$4:$C$375,3,FALSE))</f>
        <v/>
      </c>
      <c r="DU9" s="45" t="str">
        <f>IF(DS9="","",IF(MONTH(DS9+1)=DI4,DS9+1,""))</f>
        <v/>
      </c>
      <c r="DV9" s="47" t="str">
        <f>IF(VLOOKUP(DU9,スケジュール設定!$A$4:$C$375,3,FALSE)=0,"",VLOOKUP(DU9,スケジュール設定!$A$4:$C$375,3,FALSE))</f>
        <v/>
      </c>
      <c r="DW9" s="43">
        <f>IF(EI8="","",IF(MONTH(EI8+1)=DW4,EI8+1,""))</f>
        <v>43765</v>
      </c>
      <c r="DX9" s="47" t="str">
        <f>IF(VLOOKUP(DW9,スケジュール設定!$A$4:$C$375,3,FALSE)=0,"",VLOOKUP(DW9,スケジュール設定!$A$4:$C$375,3,FALSE))</f>
        <v/>
      </c>
      <c r="DY9" s="43">
        <f>IF(DW9="","",IF(MONTH(DW9+1)=DW4,DW9+1,""))</f>
        <v>43766</v>
      </c>
      <c r="DZ9" s="47" t="str">
        <f>IF(VLOOKUP(DY9,スケジュール設定!$A$4:$C$375,3,FALSE)=0,"",VLOOKUP(DY9,スケジュール設定!$A$4:$C$375,3,FALSE))</f>
        <v/>
      </c>
      <c r="EA9" s="43">
        <f>IF(DY9="","",IF(MONTH(DY9+1)=DW4,DY9+1,""))</f>
        <v>43767</v>
      </c>
      <c r="EB9" s="47" t="str">
        <f>IF(VLOOKUP(EA9,スケジュール設定!$A$4:$C$375,3,FALSE)=0,"",VLOOKUP(EA9,スケジュール設定!$A$4:$C$375,3,FALSE))</f>
        <v/>
      </c>
      <c r="EC9" s="43">
        <f>IF(EA9="","",IF(MONTH(EA9+1)=DW4,EA9+1,""))</f>
        <v>43768</v>
      </c>
      <c r="ED9" s="47" t="str">
        <f>IF(VLOOKUP(EC9,スケジュール設定!$A$4:$C$375,3,FALSE)=0,"",VLOOKUP(EC9,スケジュール設定!$A$4:$C$375,3,FALSE))</f>
        <v/>
      </c>
      <c r="EE9" s="43">
        <f>IF(EC9="","",IF(MONTH(EC9+1)=DW4,EC9+1,""))</f>
        <v>43769</v>
      </c>
      <c r="EF9" s="47" t="str">
        <f>IF(VLOOKUP(EE9,スケジュール設定!$A$4:$C$375,3,FALSE)=0,"",VLOOKUP(EE9,スケジュール設定!$A$4:$C$375,3,FALSE))</f>
        <v/>
      </c>
      <c r="EG9" s="43" t="str">
        <f>IF(EE9="","",IF(MONTH(EE9+1)=DW4,EE9+1,""))</f>
        <v/>
      </c>
      <c r="EH9" s="47" t="str">
        <f>IF(VLOOKUP(EG9,スケジュール設定!$A$4:$C$375,3,FALSE)=0,"",VLOOKUP(EG9,スケジュール設定!$A$4:$C$375,3,FALSE))</f>
        <v/>
      </c>
      <c r="EI9" s="45" t="str">
        <f>IF(EG9="","",IF(MONTH(EG9+1)=DW4,EG9+1,""))</f>
        <v/>
      </c>
      <c r="EJ9" s="47" t="str">
        <f>IF(VLOOKUP(EI9,スケジュール設定!$A$4:$C$375,3,FALSE)=0,"",VLOOKUP(EI9,スケジュール設定!$A$4:$C$375,3,FALSE))</f>
        <v/>
      </c>
      <c r="EK9" s="43">
        <f>IF(EW8="","",IF(MONTH(EW8+1)=EK4,EW8+1,""))</f>
        <v>43793</v>
      </c>
      <c r="EL9" s="47" t="str">
        <f>IF(VLOOKUP(EK9,スケジュール設定!$A$4:$C$375,3,FALSE)=0,"",VLOOKUP(EK9,スケジュール設定!$A$4:$C$375,3,FALSE))</f>
        <v/>
      </c>
      <c r="EM9" s="43">
        <f>IF(EK9="","",IF(MONTH(EK9+1)=EK4,EK9+1,""))</f>
        <v>43794</v>
      </c>
      <c r="EN9" s="47" t="str">
        <f>IF(VLOOKUP(EM9,スケジュール設定!$A$4:$C$375,3,FALSE)=0,"",VLOOKUP(EM9,スケジュール設定!$A$4:$C$375,3,FALSE))</f>
        <v/>
      </c>
      <c r="EO9" s="43">
        <f>IF(EM9="","",IF(MONTH(EM9+1)=EK4,EM9+1,""))</f>
        <v>43795</v>
      </c>
      <c r="EP9" s="47" t="str">
        <f>IF(VLOOKUP(EO9,スケジュール設定!$A$4:$C$375,3,FALSE)=0,"",VLOOKUP(EO9,スケジュール設定!$A$4:$C$375,3,FALSE))</f>
        <v/>
      </c>
      <c r="EQ9" s="43">
        <f>IF(EO9="","",IF(MONTH(EO9+1)=EK4,EO9+1,""))</f>
        <v>43796</v>
      </c>
      <c r="ER9" s="47" t="str">
        <f>IF(VLOOKUP(EQ9,スケジュール設定!$A$4:$C$375,3,FALSE)=0,"",VLOOKUP(EQ9,スケジュール設定!$A$4:$C$375,3,FALSE))</f>
        <v/>
      </c>
      <c r="ES9" s="43">
        <f>IF(EQ9="","",IF(MONTH(EQ9+1)=EK4,EQ9+1,""))</f>
        <v>43797</v>
      </c>
      <c r="ET9" s="47" t="str">
        <f>IF(VLOOKUP(ES9,スケジュール設定!$A$4:$C$375,3,FALSE)=0,"",VLOOKUP(ES9,スケジュール設定!$A$4:$C$375,3,FALSE))</f>
        <v/>
      </c>
      <c r="EU9" s="43">
        <f>IF(ES9="","",IF(MONTH(ES9+1)=EK4,ES9+1,""))</f>
        <v>43798</v>
      </c>
      <c r="EV9" s="47" t="str">
        <f>IF(VLOOKUP(EU9,スケジュール設定!$A$4:$C$375,3,FALSE)=0,"",VLOOKUP(EU9,スケジュール設定!$A$4:$C$375,3,FALSE))</f>
        <v/>
      </c>
      <c r="EW9" s="45">
        <f>IF(EU9="","",IF(MONTH(EU9+1)=EK4,EU9+1,""))</f>
        <v>43799</v>
      </c>
      <c r="EX9" s="47" t="str">
        <f>IF(VLOOKUP(EW9,スケジュール設定!$A$4:$C$375,3,FALSE)=0,"",VLOOKUP(EW9,スケジュール設定!$A$4:$C$375,3,FALSE))</f>
        <v/>
      </c>
      <c r="EY9" s="43">
        <f>IF(FK8="","",IF(MONTH(FK8+1)=EY4,FK8+1,""))</f>
        <v>43828</v>
      </c>
      <c r="EZ9" s="47" t="str">
        <f>IF(VLOOKUP(EY9,スケジュール設定!$A$4:$C$375,3,FALSE)=0,"",VLOOKUP(EY9,スケジュール設定!$A$4:$C$375,3,FALSE))</f>
        <v/>
      </c>
      <c r="FA9" s="43">
        <f>IF(EY9="","",IF(MONTH(EY9+1)=EY4,EY9+1,""))</f>
        <v>43829</v>
      </c>
      <c r="FB9" s="47" t="str">
        <f>IF(VLOOKUP(FA9,スケジュール設定!$A$4:$C$375,3,FALSE)=0,"",VLOOKUP(FA9,スケジュール設定!$A$4:$C$375,3,FALSE))</f>
        <v/>
      </c>
      <c r="FC9" s="43">
        <f>IF(FA9="","",IF(MONTH(FA9+1)=EY4,FA9+1,""))</f>
        <v>43830</v>
      </c>
      <c r="FD9" s="47" t="str">
        <f>IF(VLOOKUP(FC9,スケジュール設定!$A$4:$C$375,3,FALSE)=0,"",VLOOKUP(FC9,スケジュール設定!$A$4:$C$375,3,FALSE))</f>
        <v/>
      </c>
      <c r="FE9" s="43" t="str">
        <f>IF(FC9="","",IF(MONTH(FC9+1)=EY4,FC9+1,""))</f>
        <v/>
      </c>
      <c r="FF9" s="47" t="str">
        <f>IF(VLOOKUP(FE9,スケジュール設定!$A$4:$C$375,3,FALSE)=0,"",VLOOKUP(FE9,スケジュール設定!$A$4:$C$375,3,FALSE))</f>
        <v/>
      </c>
      <c r="FG9" s="43" t="str">
        <f>IF(FE9="","",IF(MONTH(FE9+1)=EY4,FE9+1,""))</f>
        <v/>
      </c>
      <c r="FH9" s="47" t="str">
        <f>IF(VLOOKUP(FG9,スケジュール設定!$A$4:$C$375,3,FALSE)=0,"",VLOOKUP(FG9,スケジュール設定!$A$4:$C$375,3,FALSE))</f>
        <v/>
      </c>
      <c r="FI9" s="43" t="str">
        <f>IF(FG9="","",IF(MONTH(FG9+1)=EY4,FG9+1,""))</f>
        <v/>
      </c>
      <c r="FJ9" s="47" t="str">
        <f>IF(VLOOKUP(FI9,スケジュール設定!$A$4:$C$375,3,FALSE)=0,"",VLOOKUP(FI9,スケジュール設定!$A$4:$C$375,3,FALSE))</f>
        <v/>
      </c>
      <c r="FK9" s="45" t="str">
        <f>IF(FI9="","",IF(MONTH(FI9+1)=EY4,FI9+1,""))</f>
        <v/>
      </c>
      <c r="FL9" s="47" t="str">
        <f>IF(VLOOKUP(FK9,スケジュール設定!$A$4:$C$375,3,FALSE)=0,"",VLOOKUP(FK9,スケジュール設定!$A$4:$C$375,3,FALSE))</f>
        <v/>
      </c>
    </row>
    <row r="10" spans="1:168" s="56" customFormat="1" ht="154.19999999999999" customHeight="1">
      <c r="A10" s="46" t="str">
        <f>IF(M9="","",IF(MONTH(M9+1)=A4,M9+1,""))</f>
        <v/>
      </c>
      <c r="B10" s="47" t="str">
        <f>IF(VLOOKUP(A10,スケジュール設定!$A$4:$C$375,3,FALSE)=0,"",VLOOKUP(A10,スケジュール設定!$A$4:$C$375,3,FALSE))</f>
        <v/>
      </c>
      <c r="C10" s="46" t="str">
        <f>IF(A10="","",IF(MONTH(A10+1)=A4,A10+1,""))</f>
        <v/>
      </c>
      <c r="D10" s="47" t="str">
        <f>IF(VLOOKUP(C10,スケジュール設定!$A$4:$C$375,3,FALSE)=0,"",VLOOKUP(C10,スケジュール設定!$A$4:$C$375,3,FALSE))</f>
        <v/>
      </c>
      <c r="E10" s="46" t="str">
        <f>IF(C10="","",IF(MONTH(C10+1)=A4,C10+1,""))</f>
        <v/>
      </c>
      <c r="F10" s="47" t="str">
        <f>IF(VLOOKUP(E10,スケジュール設定!$A$4:$C$375,3,FALSE)=0,"",VLOOKUP(E10,スケジュール設定!$A$4:$C$375,3,FALSE))</f>
        <v/>
      </c>
      <c r="G10" s="46" t="str">
        <f>IF(E10="","",IF(MONTH(E10+1)=A4,E10+1,""))</f>
        <v/>
      </c>
      <c r="H10" s="47" t="str">
        <f>IF(VLOOKUP(G10,スケジュール設定!$A$4:$C$375,3,FALSE)=0,"",VLOOKUP(G10,スケジュール設定!$A$4:$C$375,3,FALSE))</f>
        <v/>
      </c>
      <c r="I10" s="46" t="str">
        <f>IF(G10="","",IF(MONTH(G10+1)=A4,G10+1,""))</f>
        <v/>
      </c>
      <c r="J10" s="47" t="str">
        <f>IF(VLOOKUP(I10,スケジュール設定!$A$4:$C$375,3,FALSE)=0,"",VLOOKUP(I10,スケジュール設定!$A$4:$C$375,3,FALSE))</f>
        <v/>
      </c>
      <c r="K10" s="46" t="str">
        <f>IF(I10="","",IF(MONTH(I10+1)=A4,I10+1,""))</f>
        <v/>
      </c>
      <c r="L10" s="47" t="str">
        <f>IF(VLOOKUP(K10,スケジュール設定!$A$4:$C$375,3,FALSE)=0,"",VLOOKUP(K10,スケジュール設定!$A$4:$C$375,3,FALSE))</f>
        <v/>
      </c>
      <c r="M10" s="48" t="str">
        <f>IF(K10="","",IF(MONTH(K10+1)=A4,K10+1,""))</f>
        <v/>
      </c>
      <c r="N10" s="47" t="str">
        <f>IF(VLOOKUP(M10,スケジュール設定!$A$4:$C$375,3,FALSE)=0,"",VLOOKUP(M10,スケジュール設定!$A$4:$C$375,3,FALSE))</f>
        <v/>
      </c>
      <c r="O10" s="46" t="str">
        <f>IF(AA9="","",IF(MONTH(AA9+1)=O4,AA9+1,""))</f>
        <v/>
      </c>
      <c r="P10" s="47" t="str">
        <f>IF(VLOOKUP(O10,スケジュール設定!$A$4:$C$375,3,FALSE)=0,"",VLOOKUP(O10,スケジュール設定!$A$4:$C$375,3,FALSE))</f>
        <v/>
      </c>
      <c r="Q10" s="46" t="str">
        <f>IF(O10="","",IF(MONTH(O10+1)=O4,O10+1,""))</f>
        <v/>
      </c>
      <c r="R10" s="47" t="str">
        <f>IF(VLOOKUP(Q10,スケジュール設定!$A$4:$C$375,3,FALSE)=0,"",VLOOKUP(Q10,スケジュール設定!$A$4:$C$375,3,FALSE))</f>
        <v/>
      </c>
      <c r="S10" s="46" t="str">
        <f>IF(Q10="","",IF(MONTH(Q10+1)=O4,Q10+1,""))</f>
        <v/>
      </c>
      <c r="T10" s="47" t="str">
        <f>IF(VLOOKUP(S10,スケジュール設定!$A$4:$C$375,3,FALSE)=0,"",VLOOKUP(S10,スケジュール設定!$A$4:$C$375,3,FALSE))</f>
        <v/>
      </c>
      <c r="U10" s="46" t="str">
        <f>IF(S10="","",IF(MONTH(S10+1)=O4,S10+1,""))</f>
        <v/>
      </c>
      <c r="V10" s="47" t="str">
        <f>IF(VLOOKUP(U10,スケジュール設定!$A$4:$C$375,3,FALSE)=0,"",VLOOKUP(U10,スケジュール設定!$A$4:$C$375,3,FALSE))</f>
        <v/>
      </c>
      <c r="W10" s="46" t="str">
        <f>IF(U10="","",IF(MONTH(U10+1)=O4,U10+1,""))</f>
        <v/>
      </c>
      <c r="X10" s="47" t="str">
        <f>IF(VLOOKUP(W10,スケジュール設定!$A$4:$C$375,3,FALSE)=0,"",VLOOKUP(W10,スケジュール設定!$A$4:$C$375,3,FALSE))</f>
        <v/>
      </c>
      <c r="Y10" s="46" t="str">
        <f>IF(W10="","",IF(MONTH(W10+1)=O4,W10+1,""))</f>
        <v/>
      </c>
      <c r="Z10" s="47" t="str">
        <f>IF(VLOOKUP(Y10,スケジュール設定!$A$4:$C$375,3,FALSE)=0,"",VLOOKUP(Y10,スケジュール設定!$A$4:$C$375,3,FALSE))</f>
        <v/>
      </c>
      <c r="AA10" s="48" t="str">
        <f>IF(Y10="","",IF(MONTH(Y10+1)=O4,Y10+1,""))</f>
        <v/>
      </c>
      <c r="AB10" s="47" t="str">
        <f>IF(VLOOKUP(AA10,スケジュール設定!$A$4:$C$375,3,FALSE)=0,"",VLOOKUP(AA10,スケジュール設定!$A$4:$C$375,3,FALSE))</f>
        <v/>
      </c>
      <c r="AC10" s="46">
        <f>IF(AO9="","",IF(MONTH(AO9+1)=AC4,AO9+1,""))</f>
        <v>43555</v>
      </c>
      <c r="AD10" s="47" t="str">
        <f>IF(VLOOKUP(AC10,スケジュール設定!$A$4:$C$375,3,FALSE)=0,"",VLOOKUP(AC10,スケジュール設定!$A$4:$C$375,3,FALSE))</f>
        <v/>
      </c>
      <c r="AE10" s="46" t="str">
        <f>IF(AC10="","",IF(MONTH(AC10+1)=AC4,AC10+1,""))</f>
        <v/>
      </c>
      <c r="AF10" s="47" t="str">
        <f>IF(VLOOKUP(AE10,スケジュール設定!$A$4:$C$375,3,FALSE)=0,"",VLOOKUP(AE10,スケジュール設定!$A$4:$C$375,3,FALSE))</f>
        <v/>
      </c>
      <c r="AG10" s="46" t="str">
        <f>IF(AE10="","",IF(MONTH(AE10+1)=AC4,AE10+1,""))</f>
        <v/>
      </c>
      <c r="AH10" s="47" t="str">
        <f>IF(VLOOKUP(AG10,スケジュール設定!$A$4:$C$375,3,FALSE)=0,"",VLOOKUP(AG10,スケジュール設定!$A$4:$C$375,3,FALSE))</f>
        <v/>
      </c>
      <c r="AI10" s="46" t="str">
        <f>IF(AG10="","",IF(MONTH(AG10+1)=AC4,AG10+1,""))</f>
        <v/>
      </c>
      <c r="AJ10" s="47" t="str">
        <f>IF(VLOOKUP(AI10,スケジュール設定!$A$4:$C$375,3,FALSE)=0,"",VLOOKUP(AI10,スケジュール設定!$A$4:$C$375,3,FALSE))</f>
        <v/>
      </c>
      <c r="AK10" s="46" t="str">
        <f>IF(AI10="","",IF(MONTH(AI10+1)=AC4,AI10+1,""))</f>
        <v/>
      </c>
      <c r="AL10" s="47" t="str">
        <f>IF(VLOOKUP(AK10,スケジュール設定!$A$4:$C$375,3,FALSE)=0,"",VLOOKUP(AK10,スケジュール設定!$A$4:$C$375,3,FALSE))</f>
        <v/>
      </c>
      <c r="AM10" s="46" t="str">
        <f>IF(AK10="","",IF(MONTH(AK10+1)=AC4,AK10+1,""))</f>
        <v/>
      </c>
      <c r="AN10" s="47" t="str">
        <f>IF(VLOOKUP(AM10,スケジュール設定!$A$4:$C$375,3,FALSE)=0,"",VLOOKUP(AM10,スケジュール設定!$A$4:$C$375,3,FALSE))</f>
        <v/>
      </c>
      <c r="AO10" s="48" t="str">
        <f>IF(AM10="","",IF(MONTH(AM10+1)=AC4,AM10+1,""))</f>
        <v/>
      </c>
      <c r="AP10" s="47" t="str">
        <f>IF(VLOOKUP(AO10,スケジュール設定!$A$4:$C$375,3,FALSE)=0,"",VLOOKUP(AO10,スケジュール設定!$A$4:$C$375,3,FALSE))</f>
        <v/>
      </c>
      <c r="AQ10" s="46" t="str">
        <f>IF(BC9="","",IF(MONTH(BC9+1)=AQ4,BC9+1,""))</f>
        <v/>
      </c>
      <c r="AR10" s="47" t="str">
        <f>IF(VLOOKUP(AQ10,スケジュール設定!$A$4:$C$375,3,FALSE)=0,"",VLOOKUP(AQ10,スケジュール設定!$A$4:$C$375,3,FALSE))</f>
        <v/>
      </c>
      <c r="AS10" s="46" t="str">
        <f>IF(AQ10="","",IF(MONTH(AQ10+1)=AQ4,AQ10+1,""))</f>
        <v/>
      </c>
      <c r="AT10" s="47" t="str">
        <f>IF(VLOOKUP(AS10,スケジュール設定!$A$4:$C$375,3,FALSE)=0,"",VLOOKUP(AS10,スケジュール設定!$A$4:$C$375,3,FALSE))</f>
        <v/>
      </c>
      <c r="AU10" s="46" t="str">
        <f>IF(AS10="","",IF(MONTH(AS10+1)=AQ4,AS10+1,""))</f>
        <v/>
      </c>
      <c r="AV10" s="47" t="str">
        <f>IF(VLOOKUP(AU10,スケジュール設定!$A$4:$C$375,3,FALSE)=0,"",VLOOKUP(AU10,スケジュール設定!$A$4:$C$375,3,FALSE))</f>
        <v/>
      </c>
      <c r="AW10" s="46" t="str">
        <f>IF(AU10="","",IF(MONTH(AU10+1)=AQ4,AU10+1,""))</f>
        <v/>
      </c>
      <c r="AX10" s="47" t="str">
        <f>IF(VLOOKUP(AW10,スケジュール設定!$A$4:$C$375,3,FALSE)=0,"",VLOOKUP(AW10,スケジュール設定!$A$4:$C$375,3,FALSE))</f>
        <v/>
      </c>
      <c r="AY10" s="46" t="str">
        <f>IF(AW10="","",IF(MONTH(AW10+1)=AQ4,AW10+1,""))</f>
        <v/>
      </c>
      <c r="AZ10" s="47" t="str">
        <f>IF(VLOOKUP(AY10,スケジュール設定!$A$4:$C$375,3,FALSE)=0,"",VLOOKUP(AY10,スケジュール設定!$A$4:$C$375,3,FALSE))</f>
        <v/>
      </c>
      <c r="BA10" s="46" t="str">
        <f>IF(AY10="","",IF(MONTH(AY10+1)=AQ4,AY10+1,""))</f>
        <v/>
      </c>
      <c r="BB10" s="47" t="str">
        <f>IF(VLOOKUP(BA10,スケジュール設定!$A$4:$C$375,3,FALSE)=0,"",VLOOKUP(BA10,スケジュール設定!$A$4:$C$375,3,FALSE))</f>
        <v/>
      </c>
      <c r="BC10" s="48" t="str">
        <f>IF(BA10="","",IF(MONTH(BA10+1)=AQ4,BA10+1,""))</f>
        <v/>
      </c>
      <c r="BD10" s="47" t="str">
        <f>IF(VLOOKUP(BC10,スケジュール設定!$A$4:$C$375,3,FALSE)=0,"",VLOOKUP(BC10,スケジュール設定!$A$4:$C$375,3,FALSE))</f>
        <v/>
      </c>
      <c r="BE10" s="46" t="str">
        <f>IF(BQ9="","",IF(MONTH(BQ9+1)=BE4,BQ9+1,""))</f>
        <v/>
      </c>
      <c r="BF10" s="47" t="str">
        <f>IF(VLOOKUP(BE10,スケジュール設定!$A$4:$C$375,3,FALSE)=0,"",VLOOKUP(BE10,スケジュール設定!$A$4:$C$375,3,FALSE))</f>
        <v/>
      </c>
      <c r="BG10" s="46" t="str">
        <f>IF(BE10="","",IF(MONTH(BE10+1)=BE4,BE10+1,""))</f>
        <v/>
      </c>
      <c r="BH10" s="47" t="str">
        <f>IF(VLOOKUP(BG10,スケジュール設定!$A$4:$C$375,3,FALSE)=0,"",VLOOKUP(BG10,スケジュール設定!$A$4:$C$375,3,FALSE))</f>
        <v/>
      </c>
      <c r="BI10" s="46" t="str">
        <f>IF(BG10="","",IF(MONTH(BG10+1)=BE4,BG10+1,""))</f>
        <v/>
      </c>
      <c r="BJ10" s="47" t="str">
        <f>IF(VLOOKUP(BI10,スケジュール設定!$A$4:$C$375,3,FALSE)=0,"",VLOOKUP(BI10,スケジュール設定!$A$4:$C$375,3,FALSE))</f>
        <v/>
      </c>
      <c r="BK10" s="46" t="str">
        <f>IF(BI10="","",IF(MONTH(BI10+1)=BE4,BI10+1,""))</f>
        <v/>
      </c>
      <c r="BL10" s="47" t="str">
        <f>IF(VLOOKUP(BK10,スケジュール設定!$A$4:$C$375,3,FALSE)=0,"",VLOOKUP(BK10,スケジュール設定!$A$4:$C$375,3,FALSE))</f>
        <v/>
      </c>
      <c r="BM10" s="46" t="str">
        <f>IF(BK10="","",IF(MONTH(BK10+1)=BE4,BK10+1,""))</f>
        <v/>
      </c>
      <c r="BN10" s="47" t="str">
        <f>IF(VLOOKUP(BM10,スケジュール設定!$A$4:$C$375,3,FALSE)=0,"",VLOOKUP(BM10,スケジュール設定!$A$4:$C$375,3,FALSE))</f>
        <v/>
      </c>
      <c r="BO10" s="46" t="str">
        <f>IF(BM10="","",IF(MONTH(BM10+1)=BE4,BM10+1,""))</f>
        <v/>
      </c>
      <c r="BP10" s="47" t="str">
        <f>IF(VLOOKUP(BO10,スケジュール設定!$A$4:$C$375,3,FALSE)=0,"",VLOOKUP(BO10,スケジュール設定!$A$4:$C$375,3,FALSE))</f>
        <v/>
      </c>
      <c r="BQ10" s="48" t="str">
        <f>IF(BO10="","",IF(MONTH(BO10+1)=BE4,BO10+1,""))</f>
        <v/>
      </c>
      <c r="BR10" s="47" t="str">
        <f>IF(VLOOKUP(BQ10,スケジュール設定!$A$4:$C$375,3,FALSE)=0,"",VLOOKUP(BQ10,スケジュール設定!$A$4:$C$375,3,FALSE))</f>
        <v/>
      </c>
      <c r="BS10" s="46">
        <f>IF(CE9="","",IF(MONTH(CE9+1)=BS4,CE9+1,""))</f>
        <v>43646</v>
      </c>
      <c r="BT10" s="47" t="str">
        <f>IF(VLOOKUP(BS10,スケジュール設定!$A$4:$C$375,3,FALSE)=0,"",VLOOKUP(BS10,スケジュール設定!$A$4:$C$375,3,FALSE))</f>
        <v/>
      </c>
      <c r="BU10" s="46" t="str">
        <f>IF(BS10="","",IF(MONTH(BS10+1)=BS4,BS10+1,""))</f>
        <v/>
      </c>
      <c r="BV10" s="47" t="str">
        <f>IF(VLOOKUP(BU10,スケジュール設定!$A$4:$C$375,3,FALSE)=0,"",VLOOKUP(BU10,スケジュール設定!$A$4:$C$375,3,FALSE))</f>
        <v/>
      </c>
      <c r="BW10" s="46" t="str">
        <f>IF(BU10="","",IF(MONTH(BU10+1)=BS4,BU10+1,""))</f>
        <v/>
      </c>
      <c r="BX10" s="47" t="str">
        <f>IF(VLOOKUP(BW10,スケジュール設定!$A$4:$C$375,3,FALSE)=0,"",VLOOKUP(BW10,スケジュール設定!$A$4:$C$375,3,FALSE))</f>
        <v/>
      </c>
      <c r="BY10" s="46" t="str">
        <f>IF(BW10="","",IF(MONTH(BW10+1)=BS4,BW10+1,""))</f>
        <v/>
      </c>
      <c r="BZ10" s="47" t="str">
        <f>IF(VLOOKUP(BY10,スケジュール設定!$A$4:$C$375,3,FALSE)=0,"",VLOOKUP(BY10,スケジュール設定!$A$4:$C$375,3,FALSE))</f>
        <v/>
      </c>
      <c r="CA10" s="46" t="str">
        <f>IF(BY10="","",IF(MONTH(BY10+1)=BS4,BY10+1,""))</f>
        <v/>
      </c>
      <c r="CB10" s="47" t="str">
        <f>IF(VLOOKUP(CA10,スケジュール設定!$A$4:$C$375,3,FALSE)=0,"",VLOOKUP(CA10,スケジュール設定!$A$4:$C$375,3,FALSE))</f>
        <v/>
      </c>
      <c r="CC10" s="46" t="str">
        <f>IF(CA10="","",IF(MONTH(CA10+1)=BS4,CA10+1,""))</f>
        <v/>
      </c>
      <c r="CD10" s="47" t="str">
        <f>IF(VLOOKUP(CC10,スケジュール設定!$A$4:$C$375,3,FALSE)=0,"",VLOOKUP(CC10,スケジュール設定!$A$4:$C$375,3,FALSE))</f>
        <v/>
      </c>
      <c r="CE10" s="48" t="str">
        <f>IF(CC10="","",IF(MONTH(CC10+1)=BS4,CC10+1,""))</f>
        <v/>
      </c>
      <c r="CF10" s="47" t="str">
        <f>IF(VLOOKUP(CE10,スケジュール設定!$A$4:$C$375,3,FALSE)=0,"",VLOOKUP(CE10,スケジュール設定!$A$4:$C$375,3,FALSE))</f>
        <v/>
      </c>
      <c r="CG10" s="46" t="str">
        <f>IF(CS9="","",IF(MONTH(CS9+1)=CG4,CS9+1,""))</f>
        <v/>
      </c>
      <c r="CH10" s="47" t="str">
        <f>IF(VLOOKUP(CG10,スケジュール設定!$A$4:$C$375,3,FALSE)=0,"",VLOOKUP(CG10,スケジュール設定!$A$4:$C$375,3,FALSE))</f>
        <v/>
      </c>
      <c r="CI10" s="46" t="str">
        <f>IF(CG10="","",IF(MONTH(CG10+1)=CG4,CG10+1,""))</f>
        <v/>
      </c>
      <c r="CJ10" s="47" t="str">
        <f>IF(VLOOKUP(CI10,スケジュール設定!$A$4:$C$375,3,FALSE)=0,"",VLOOKUP(CI10,スケジュール設定!$A$4:$C$375,3,FALSE))</f>
        <v/>
      </c>
      <c r="CK10" s="46" t="str">
        <f>IF(CI10="","",IF(MONTH(CI10+1)=CG4,CI10+1,""))</f>
        <v/>
      </c>
      <c r="CL10" s="47" t="str">
        <f>IF(VLOOKUP(CK10,スケジュール設定!$A$4:$C$375,3,FALSE)=0,"",VLOOKUP(CK10,スケジュール設定!$A$4:$C$375,3,FALSE))</f>
        <v/>
      </c>
      <c r="CM10" s="46" t="str">
        <f>IF(CK10="","",IF(MONTH(CK10+1)=CG4,CK10+1,""))</f>
        <v/>
      </c>
      <c r="CN10" s="47" t="str">
        <f>IF(VLOOKUP(CM10,スケジュール設定!$A$4:$C$375,3,FALSE)=0,"",VLOOKUP(CM10,スケジュール設定!$A$4:$C$375,3,FALSE))</f>
        <v/>
      </c>
      <c r="CO10" s="46" t="str">
        <f>IF(CM10="","",IF(MONTH(CM10+1)=CG4,CM10+1,""))</f>
        <v/>
      </c>
      <c r="CP10" s="47" t="str">
        <f>IF(VLOOKUP(CO10,スケジュール設定!$A$4:$C$375,3,FALSE)=0,"",VLOOKUP(CO10,スケジュール設定!$A$4:$C$375,3,FALSE))</f>
        <v/>
      </c>
      <c r="CQ10" s="46" t="str">
        <f>IF(CO10="","",IF(MONTH(CO10+1)=CG4,CO10+1,""))</f>
        <v/>
      </c>
      <c r="CR10" s="47" t="str">
        <f>IF(VLOOKUP(CQ10,スケジュール設定!$A$4:$C$375,3,FALSE)=0,"",VLOOKUP(CQ10,スケジュール設定!$A$4:$C$375,3,FALSE))</f>
        <v/>
      </c>
      <c r="CS10" s="48" t="str">
        <f>IF(CQ10="","",IF(MONTH(CQ10+1)=CG4,CQ10+1,""))</f>
        <v/>
      </c>
      <c r="CT10" s="47" t="str">
        <f>IF(VLOOKUP(CS10,スケジュール設定!$A$4:$C$375,3,FALSE)=0,"",VLOOKUP(CS10,スケジュール設定!$A$4:$C$375,3,FALSE))</f>
        <v/>
      </c>
      <c r="CU10" s="46" t="str">
        <f>IF(DG9="","",IF(MONTH(DG9+1)=CU4,DG9+1,""))</f>
        <v/>
      </c>
      <c r="CV10" s="47" t="str">
        <f>IF(VLOOKUP(CU10,スケジュール設定!$A$4:$C$375,3,FALSE)=0,"",VLOOKUP(CU10,スケジュール設定!$A$4:$C$375,3,FALSE))</f>
        <v/>
      </c>
      <c r="CW10" s="46" t="str">
        <f>IF(CU10="","",IF(MONTH(CU10+1)=CU4,CU10+1,""))</f>
        <v/>
      </c>
      <c r="CX10" s="47" t="str">
        <f>IF(VLOOKUP(CW10,スケジュール設定!$A$4:$C$375,3,FALSE)=0,"",VLOOKUP(CW10,スケジュール設定!$A$4:$C$375,3,FALSE))</f>
        <v/>
      </c>
      <c r="CY10" s="46" t="str">
        <f>IF(CW10="","",IF(MONTH(CW10+1)=CU4,CW10+1,""))</f>
        <v/>
      </c>
      <c r="CZ10" s="47" t="str">
        <f>IF(VLOOKUP(CY10,スケジュール設定!$A$4:$C$375,3,FALSE)=0,"",VLOOKUP(CY10,スケジュール設定!$A$4:$C$375,3,FALSE))</f>
        <v/>
      </c>
      <c r="DA10" s="46" t="str">
        <f>IF(CY10="","",IF(MONTH(CY10+1)=CU4,CY10+1,""))</f>
        <v/>
      </c>
      <c r="DB10" s="47" t="str">
        <f>IF(VLOOKUP(DA10,スケジュール設定!$A$4:$C$375,3,FALSE)=0,"",VLOOKUP(DA10,スケジュール設定!$A$4:$C$375,3,FALSE))</f>
        <v/>
      </c>
      <c r="DC10" s="46" t="str">
        <f>IF(DA10="","",IF(MONTH(DA10+1)=CU4,DA10+1,""))</f>
        <v/>
      </c>
      <c r="DD10" s="47" t="str">
        <f>IF(VLOOKUP(DC10,スケジュール設定!$A$4:$C$375,3,FALSE)=0,"",VLOOKUP(DC10,スケジュール設定!$A$4:$C$375,3,FALSE))</f>
        <v/>
      </c>
      <c r="DE10" s="46" t="str">
        <f>IF(DC10="","",IF(MONTH(DC10+1)=CU4,DC10+1,""))</f>
        <v/>
      </c>
      <c r="DF10" s="47" t="str">
        <f>IF(VLOOKUP(DE10,スケジュール設定!$A$4:$C$375,3,FALSE)=0,"",VLOOKUP(DE10,スケジュール設定!$A$4:$C$375,3,FALSE))</f>
        <v/>
      </c>
      <c r="DG10" s="48" t="str">
        <f>IF(DE10="","",IF(MONTH(DE10+1)=CU4,DE10+1,""))</f>
        <v/>
      </c>
      <c r="DH10" s="47" t="str">
        <f>IF(VLOOKUP(DG10,スケジュール設定!$A$4:$C$375,3,FALSE)=0,"",VLOOKUP(DG10,スケジュール設定!$A$4:$C$375,3,FALSE))</f>
        <v/>
      </c>
      <c r="DI10" s="46" t="str">
        <f>IF(DU9="","",IF(MONTH(DU9+1)=DI4,DU9+1,""))</f>
        <v/>
      </c>
      <c r="DJ10" s="47" t="str">
        <f>IF(VLOOKUP(DI10,スケジュール設定!$A$4:$C$375,3,FALSE)=0,"",VLOOKUP(DI10,スケジュール設定!$A$4:$C$375,3,FALSE))</f>
        <v/>
      </c>
      <c r="DK10" s="46" t="str">
        <f>IF(DI10="","",IF(MONTH(DI10+1)=DI4,DI10+1,""))</f>
        <v/>
      </c>
      <c r="DL10" s="47" t="str">
        <f>IF(VLOOKUP(DK10,スケジュール設定!$A$4:$C$375,3,FALSE)=0,"",VLOOKUP(DK10,スケジュール設定!$A$4:$C$375,3,FALSE))</f>
        <v/>
      </c>
      <c r="DM10" s="46" t="str">
        <f>IF(DK10="","",IF(MONTH(DK10+1)=DI4,DK10+1,""))</f>
        <v/>
      </c>
      <c r="DN10" s="47" t="str">
        <f>IF(VLOOKUP(DM10,スケジュール設定!$A$4:$C$375,3,FALSE)=0,"",VLOOKUP(DM10,スケジュール設定!$A$4:$C$375,3,FALSE))</f>
        <v/>
      </c>
      <c r="DO10" s="46" t="str">
        <f>IF(DM10="","",IF(MONTH(DM10+1)=DI4,DM10+1,""))</f>
        <v/>
      </c>
      <c r="DP10" s="47" t="str">
        <f>IF(VLOOKUP(DO10,スケジュール設定!$A$4:$C$375,3,FALSE)=0,"",VLOOKUP(DO10,スケジュール設定!$A$4:$C$375,3,FALSE))</f>
        <v/>
      </c>
      <c r="DQ10" s="46" t="str">
        <f>IF(DO10="","",IF(MONTH(DO10+1)=DI4,DO10+1,""))</f>
        <v/>
      </c>
      <c r="DR10" s="47" t="str">
        <f>IF(VLOOKUP(DQ10,スケジュール設定!$A$4:$C$375,3,FALSE)=0,"",VLOOKUP(DQ10,スケジュール設定!$A$4:$C$375,3,FALSE))</f>
        <v/>
      </c>
      <c r="DS10" s="46" t="str">
        <f>IF(DQ10="","",IF(MONTH(DQ10+1)=DI4,DQ10+1,""))</f>
        <v/>
      </c>
      <c r="DT10" s="47" t="str">
        <f>IF(VLOOKUP(DS10,スケジュール設定!$A$4:$C$375,3,FALSE)=0,"",VLOOKUP(DS10,スケジュール設定!$A$4:$C$375,3,FALSE))</f>
        <v/>
      </c>
      <c r="DU10" s="48" t="str">
        <f>IF(DS10="","",IF(MONTH(DS10+1)=DI4,DS10+1,""))</f>
        <v/>
      </c>
      <c r="DV10" s="47" t="str">
        <f>IF(VLOOKUP(DU10,スケジュール設定!$A$4:$C$375,3,FALSE)=0,"",VLOOKUP(DU10,スケジュール設定!$A$4:$C$375,3,FALSE))</f>
        <v/>
      </c>
      <c r="DW10" s="46" t="str">
        <f>IF(EI9="","",IF(MONTH(EI9+1)=DW4,EI9+1,""))</f>
        <v/>
      </c>
      <c r="DX10" s="47" t="str">
        <f>IF(VLOOKUP(DW10,スケジュール設定!$A$4:$C$375,3,FALSE)=0,"",VLOOKUP(DW10,スケジュール設定!$A$4:$C$375,3,FALSE))</f>
        <v/>
      </c>
      <c r="DY10" s="46" t="str">
        <f>IF(DW10="","",IF(MONTH(DW10+1)=DW4,DW10+1,""))</f>
        <v/>
      </c>
      <c r="DZ10" s="47" t="str">
        <f>IF(VLOOKUP(DY10,スケジュール設定!$A$4:$C$375,3,FALSE)=0,"",VLOOKUP(DY10,スケジュール設定!$A$4:$C$375,3,FALSE))</f>
        <v/>
      </c>
      <c r="EA10" s="46" t="str">
        <f>IF(DY10="","",IF(MONTH(DY10+1)=DW4,DY10+1,""))</f>
        <v/>
      </c>
      <c r="EB10" s="47" t="str">
        <f>IF(VLOOKUP(EA10,スケジュール設定!$A$4:$C$375,3,FALSE)=0,"",VLOOKUP(EA10,スケジュール設定!$A$4:$C$375,3,FALSE))</f>
        <v/>
      </c>
      <c r="EC10" s="46" t="str">
        <f>IF(EA10="","",IF(MONTH(EA10+1)=DW4,EA10+1,""))</f>
        <v/>
      </c>
      <c r="ED10" s="47" t="str">
        <f>IF(VLOOKUP(EC10,スケジュール設定!$A$4:$C$375,3,FALSE)=0,"",VLOOKUP(EC10,スケジュール設定!$A$4:$C$375,3,FALSE))</f>
        <v/>
      </c>
      <c r="EE10" s="46" t="str">
        <f>IF(EC10="","",IF(MONTH(EC10+1)=DW4,EC10+1,""))</f>
        <v/>
      </c>
      <c r="EF10" s="47" t="str">
        <f>IF(VLOOKUP(EE10,スケジュール設定!$A$4:$C$375,3,FALSE)=0,"",VLOOKUP(EE10,スケジュール設定!$A$4:$C$375,3,FALSE))</f>
        <v/>
      </c>
      <c r="EG10" s="46" t="str">
        <f>IF(EE10="","",IF(MONTH(EE10+1)=DW4,EE10+1,""))</f>
        <v/>
      </c>
      <c r="EH10" s="47" t="str">
        <f>IF(VLOOKUP(EG10,スケジュール設定!$A$4:$C$375,3,FALSE)=0,"",VLOOKUP(EG10,スケジュール設定!$A$4:$C$375,3,FALSE))</f>
        <v/>
      </c>
      <c r="EI10" s="48" t="str">
        <f>IF(EG10="","",IF(MONTH(EG10+1)=DW4,EG10+1,""))</f>
        <v/>
      </c>
      <c r="EJ10" s="47" t="str">
        <f>IF(VLOOKUP(EI10,スケジュール設定!$A$4:$C$375,3,FALSE)=0,"",VLOOKUP(EI10,スケジュール設定!$A$4:$C$375,3,FALSE))</f>
        <v/>
      </c>
      <c r="EK10" s="46" t="str">
        <f>IF(EW9="","",IF(MONTH(EW9+1)=EK4,EW9+1,""))</f>
        <v/>
      </c>
      <c r="EL10" s="47" t="str">
        <f>IF(VLOOKUP(EK10,スケジュール設定!$A$4:$C$375,3,FALSE)=0,"",VLOOKUP(EK10,スケジュール設定!$A$4:$C$375,3,FALSE))</f>
        <v/>
      </c>
      <c r="EM10" s="46" t="str">
        <f>IF(EK10="","",IF(MONTH(EK10+1)=EK4,EK10+1,""))</f>
        <v/>
      </c>
      <c r="EN10" s="47" t="str">
        <f>IF(VLOOKUP(EM10,スケジュール設定!$A$4:$C$375,3,FALSE)=0,"",VLOOKUP(EM10,スケジュール設定!$A$4:$C$375,3,FALSE))</f>
        <v/>
      </c>
      <c r="EO10" s="46" t="str">
        <f>IF(EM10="","",IF(MONTH(EM10+1)=EK4,EM10+1,""))</f>
        <v/>
      </c>
      <c r="EP10" s="47" t="str">
        <f>IF(VLOOKUP(EO10,スケジュール設定!$A$4:$C$375,3,FALSE)=0,"",VLOOKUP(EO10,スケジュール設定!$A$4:$C$375,3,FALSE))</f>
        <v/>
      </c>
      <c r="EQ10" s="46" t="str">
        <f>IF(EO10="","",IF(MONTH(EO10+1)=EK4,EO10+1,""))</f>
        <v/>
      </c>
      <c r="ER10" s="47" t="str">
        <f>IF(VLOOKUP(EQ10,スケジュール設定!$A$4:$C$375,3,FALSE)=0,"",VLOOKUP(EQ10,スケジュール設定!$A$4:$C$375,3,FALSE))</f>
        <v/>
      </c>
      <c r="ES10" s="46" t="str">
        <f>IF(EQ10="","",IF(MONTH(EQ10+1)=EK4,EQ10+1,""))</f>
        <v/>
      </c>
      <c r="ET10" s="47" t="str">
        <f>IF(VLOOKUP(ES10,スケジュール設定!$A$4:$C$375,3,FALSE)=0,"",VLOOKUP(ES10,スケジュール設定!$A$4:$C$375,3,FALSE))</f>
        <v/>
      </c>
      <c r="EU10" s="46" t="str">
        <f>IF(ES10="","",IF(MONTH(ES10+1)=EK4,ES10+1,""))</f>
        <v/>
      </c>
      <c r="EV10" s="47" t="str">
        <f>IF(VLOOKUP(EU10,スケジュール設定!$A$4:$C$375,3,FALSE)=0,"",VLOOKUP(EU10,スケジュール設定!$A$4:$C$375,3,FALSE))</f>
        <v/>
      </c>
      <c r="EW10" s="48" t="str">
        <f>IF(EU10="","",IF(MONTH(EU10+1)=EK4,EU10+1,""))</f>
        <v/>
      </c>
      <c r="EX10" s="47" t="str">
        <f>IF(VLOOKUP(EW10,スケジュール設定!$A$4:$C$375,3,FALSE)=0,"",VLOOKUP(EW10,スケジュール設定!$A$4:$C$375,3,FALSE))</f>
        <v/>
      </c>
      <c r="EY10" s="46" t="str">
        <f>IF(FK9="","",IF(MONTH(FK9+1)=EY4,FK9+1,""))</f>
        <v/>
      </c>
      <c r="EZ10" s="47" t="str">
        <f>IF(VLOOKUP(EY10,スケジュール設定!$A$4:$C$375,3,FALSE)=0,"",VLOOKUP(EY10,スケジュール設定!$A$4:$C$375,3,FALSE))</f>
        <v/>
      </c>
      <c r="FA10" s="46" t="str">
        <f>IF(EY10="","",IF(MONTH(EY10+1)=EY4,EY10+1,""))</f>
        <v/>
      </c>
      <c r="FB10" s="47" t="str">
        <f>IF(VLOOKUP(FA10,スケジュール設定!$A$4:$C$375,3,FALSE)=0,"",VLOOKUP(FA10,スケジュール設定!$A$4:$C$375,3,FALSE))</f>
        <v/>
      </c>
      <c r="FC10" s="46" t="str">
        <f>IF(FA10="","",IF(MONTH(FA10+1)=EY4,FA10+1,""))</f>
        <v/>
      </c>
      <c r="FD10" s="47" t="str">
        <f>IF(VLOOKUP(FC10,スケジュール設定!$A$4:$C$375,3,FALSE)=0,"",VLOOKUP(FC10,スケジュール設定!$A$4:$C$375,3,FALSE))</f>
        <v/>
      </c>
      <c r="FE10" s="46" t="str">
        <f>IF(FC10="","",IF(MONTH(FC10+1)=EY4,FC10+1,""))</f>
        <v/>
      </c>
      <c r="FF10" s="47" t="str">
        <f>IF(VLOOKUP(FE10,スケジュール設定!$A$4:$C$375,3,FALSE)=0,"",VLOOKUP(FE10,スケジュール設定!$A$4:$C$375,3,FALSE))</f>
        <v/>
      </c>
      <c r="FG10" s="46" t="str">
        <f>IF(FE10="","",IF(MONTH(FE10+1)=EY4,FE10+1,""))</f>
        <v/>
      </c>
      <c r="FH10" s="47" t="str">
        <f>IF(VLOOKUP(FG10,スケジュール設定!$A$4:$C$375,3,FALSE)=0,"",VLOOKUP(FG10,スケジュール設定!$A$4:$C$375,3,FALSE))</f>
        <v/>
      </c>
      <c r="FI10" s="46" t="str">
        <f>IF(FG10="","",IF(MONTH(FG10+1)=EY4,FG10+1,""))</f>
        <v/>
      </c>
      <c r="FJ10" s="47" t="str">
        <f>IF(VLOOKUP(FI10,スケジュール設定!$A$4:$C$375,3,FALSE)=0,"",VLOOKUP(FI10,スケジュール設定!$A$4:$C$375,3,FALSE))</f>
        <v/>
      </c>
      <c r="FK10" s="48" t="str">
        <f>IF(FI10="","",IF(MONTH(FI10+1)=EY4,FI10+1,""))</f>
        <v/>
      </c>
      <c r="FL10" s="47" t="str">
        <f>IF(VLOOKUP(FK10,スケジュール設定!$A$4:$C$375,3,FALSE)=0,"",VLOOKUP(FK10,スケジュール設定!$A$4:$C$375,3,FALSE))</f>
        <v/>
      </c>
    </row>
    <row r="11" spans="1:168" s="22" customFormat="1" ht="20.100000000000001" customHeight="1"/>
    <row r="12" spans="1:168" ht="20.100000000000001" customHeight="1"/>
    <row r="13" spans="1:168" ht="20.100000000000001" customHeight="1"/>
    <row r="14" spans="1:168" ht="20.100000000000001" customHeight="1"/>
    <row r="15" spans="1:168" ht="20.100000000000001" customHeight="1"/>
    <row r="16" spans="1:168" ht="20.100000000000001" customHeight="1"/>
    <row r="17" ht="20.100000000000001" customHeight="1"/>
    <row r="18" ht="20.100000000000001" customHeight="1"/>
    <row r="19" ht="20.100000000000001" customHeight="1"/>
    <row r="20" ht="19.5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</sheetData>
  <sheetProtection sheet="1" objects="1" scenarios="1"/>
  <mergeCells count="108">
    <mergeCell ref="FA3:FB3"/>
    <mergeCell ref="FC3:FD3"/>
    <mergeCell ref="FE3:FF3"/>
    <mergeCell ref="FG3:FH3"/>
    <mergeCell ref="FI3:FJ3"/>
    <mergeCell ref="FK3:FL3"/>
    <mergeCell ref="EO3:EP3"/>
    <mergeCell ref="EQ3:ER3"/>
    <mergeCell ref="ES3:ET3"/>
    <mergeCell ref="EU3:EV3"/>
    <mergeCell ref="EW3:EX3"/>
    <mergeCell ref="EY3:EZ3"/>
    <mergeCell ref="EC3:ED3"/>
    <mergeCell ref="EE3:EF3"/>
    <mergeCell ref="EG3:EH3"/>
    <mergeCell ref="EI3:EJ3"/>
    <mergeCell ref="EK3:EL3"/>
    <mergeCell ref="EM3:EN3"/>
    <mergeCell ref="DQ3:DR3"/>
    <mergeCell ref="DS3:DT3"/>
    <mergeCell ref="DU3:DV3"/>
    <mergeCell ref="DW3:DX3"/>
    <mergeCell ref="DY3:DZ3"/>
    <mergeCell ref="EA3:EB3"/>
    <mergeCell ref="DE3:DF3"/>
    <mergeCell ref="DG3:DH3"/>
    <mergeCell ref="DI3:DJ3"/>
    <mergeCell ref="DK3:DL3"/>
    <mergeCell ref="DM3:DN3"/>
    <mergeCell ref="DO3:DP3"/>
    <mergeCell ref="CS3:CT3"/>
    <mergeCell ref="CU3:CV3"/>
    <mergeCell ref="CW3:CX3"/>
    <mergeCell ref="CY3:CZ3"/>
    <mergeCell ref="DA3:DB3"/>
    <mergeCell ref="DC3:DD3"/>
    <mergeCell ref="CG3:CH3"/>
    <mergeCell ref="CI3:CJ3"/>
    <mergeCell ref="CK3:CL3"/>
    <mergeCell ref="CM3:CN3"/>
    <mergeCell ref="CO3:CP3"/>
    <mergeCell ref="CQ3:CR3"/>
    <mergeCell ref="BU3:BV3"/>
    <mergeCell ref="BW3:BX3"/>
    <mergeCell ref="BY3:BZ3"/>
    <mergeCell ref="CA3:CB3"/>
    <mergeCell ref="CC3:CD3"/>
    <mergeCell ref="CE3:CF3"/>
    <mergeCell ref="BI3:BJ3"/>
    <mergeCell ref="BK3:BL3"/>
    <mergeCell ref="BM3:BN3"/>
    <mergeCell ref="BO3:BP3"/>
    <mergeCell ref="BQ3:BR3"/>
    <mergeCell ref="BS3:BT3"/>
    <mergeCell ref="AW3:AX3"/>
    <mergeCell ref="AY3:AZ3"/>
    <mergeCell ref="BA3:BB3"/>
    <mergeCell ref="BC3:BD3"/>
    <mergeCell ref="BE3:BF3"/>
    <mergeCell ref="BG3:BH3"/>
    <mergeCell ref="AK3:AL3"/>
    <mergeCell ref="AM3:AN3"/>
    <mergeCell ref="AO3:AP3"/>
    <mergeCell ref="AQ3:AR3"/>
    <mergeCell ref="AS3:AT3"/>
    <mergeCell ref="AU3:AV3"/>
    <mergeCell ref="Y3:Z3"/>
    <mergeCell ref="AA3:AB3"/>
    <mergeCell ref="AC3:AD3"/>
    <mergeCell ref="AE3:AF3"/>
    <mergeCell ref="AG3:AH3"/>
    <mergeCell ref="AI3:AJ3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CG2:CT2"/>
    <mergeCell ref="CU2:DH2"/>
    <mergeCell ref="DI2:DV2"/>
    <mergeCell ref="DW2:EJ2"/>
    <mergeCell ref="EK2:EX2"/>
    <mergeCell ref="EY2:FL2"/>
    <mergeCell ref="A2:N2"/>
    <mergeCell ref="O2:AB2"/>
    <mergeCell ref="AC2:AP2"/>
    <mergeCell ref="AQ2:BD2"/>
    <mergeCell ref="BE2:BR2"/>
    <mergeCell ref="BS2:CF2"/>
    <mergeCell ref="CG1:CT1"/>
    <mergeCell ref="CU1:DH1"/>
    <mergeCell ref="DI1:DV1"/>
    <mergeCell ref="DW1:EJ1"/>
    <mergeCell ref="EK1:EX1"/>
    <mergeCell ref="EY1:FL1"/>
    <mergeCell ref="A1:N1"/>
    <mergeCell ref="O1:AB1"/>
    <mergeCell ref="AC1:AP1"/>
    <mergeCell ref="AQ1:BD1"/>
    <mergeCell ref="BE1:BR1"/>
    <mergeCell ref="BS1:CF1"/>
  </mergeCells>
  <phoneticPr fontId="1"/>
  <printOptions horizontalCentered="1" verticalCentered="1"/>
  <pageMargins left="0.39370078740157483" right="0" top="0" bottom="0" header="0.19685039370078741" footer="0.19685039370078741"/>
  <pageSetup paperSize="12" orientation="portrait" horizontalDpi="4294967292" verticalDpi="300" r:id="rId1"/>
  <headerFooter alignWithMargins="0"/>
  <colBreaks count="11" manualBreakCount="11">
    <brk id="14" max="11" man="1"/>
    <brk id="28" max="11" man="1"/>
    <brk id="42" max="11" man="1"/>
    <brk id="56" max="11" man="1"/>
    <brk id="70" max="11" man="1"/>
    <brk id="84" max="11" man="1"/>
    <brk id="98" max="11" man="1"/>
    <brk id="112" max="11" man="1"/>
    <brk id="126" max="11" man="1"/>
    <brk id="140" max="11" man="1"/>
    <brk id="154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6" id="{30DD2581-7898-4985-9CA8-0EFE4B6A0632}">
            <xm:f>VLOOKUP(A5,祝日!$A:$B,2)=1</xm:f>
            <x14:dxf>
              <font>
                <color rgb="FFFF66CC"/>
              </font>
            </x14:dxf>
          </x14:cfRule>
          <xm:sqref>A5:A10 C5:C10 E5:E10 G5:G10 I5:I10 K5:K10 M5:M10 O5:O10 Q5:Q10 S5:S10 U5:U10 W5:W10 Y5:Y10 AA5:AA10 AC5:AC10 AE5:AE10 AG5:AG10 AI5:AI10 AK5:AK10 AM5:AM10 AO5:AO10 AQ5:AQ10 AS5:AS10 AU5:AU10 AW5:AW10 AY5:AY10 BA5:BA10 BC5:BC10 BE5:BE10 BG5:BG10 BI5:BI10 BK5:BK10 BM5:BM10 BO5:BO10 BQ5:BQ10 BS5:BS10 BU5:BU10 BW5:BW10 BY5:BY10 CA5:CA10 CC5:CC10 CE5:CE10 CG5:CG10 CI5:CI10 CK5:CK10 CM5:CM10 CQ5:CQ10 CS5:CS10 CU5:CU10 CW5:CW10 CY5:CY10 DA5:DA10 DC5:DC10 DE5:DE10 DG5:DG10 DI5:DI10 DK5:DK10 DM5:DM10 DO5:DO10 DQ5:DQ10 DS5:DS10 DU5:DU10 DW5:DW10 DY5:DY10 EA5:EA10 EC5:EC10 EE5:EE10 EG5:EG10 EI5:EI10 EK5:EK10 EM5:EM10 EO5:EO10 EQ5:EQ10 ES5:ES10 EU5:EU10 EW5:EW10 EY5:EY10 FA5:FA10 FC5:FC10 FE5:FE10 FG5:FG10 FI5:FI10 FK5:FK10 CO5:CO10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13</vt:i4>
      </vt:variant>
    </vt:vector>
  </HeadingPairs>
  <TitlesOfParts>
    <vt:vector size="28" baseType="lpstr">
      <vt:lpstr>祝日</vt:lpstr>
      <vt:lpstr>スケジュール設定</vt:lpstr>
      <vt:lpstr>A4縦</vt:lpstr>
      <vt:lpstr>A4横</vt:lpstr>
      <vt:lpstr>A5縦</vt:lpstr>
      <vt:lpstr>A5横</vt:lpstr>
      <vt:lpstr>A3</vt:lpstr>
      <vt:lpstr>A6</vt:lpstr>
      <vt:lpstr>B4</vt:lpstr>
      <vt:lpstr>B5</vt:lpstr>
      <vt:lpstr>B6</vt:lpstr>
      <vt:lpstr>ハガキ</vt:lpstr>
      <vt:lpstr>L判</vt:lpstr>
      <vt:lpstr>Letter</vt:lpstr>
      <vt:lpstr>Statement</vt:lpstr>
      <vt:lpstr>'A3'!Print_Area</vt:lpstr>
      <vt:lpstr>A4横!Print_Area</vt:lpstr>
      <vt:lpstr>A4縦!Print_Area</vt:lpstr>
      <vt:lpstr>A5横!Print_Area</vt:lpstr>
      <vt:lpstr>A5縦!Print_Area</vt:lpstr>
      <vt:lpstr>'A6'!Print_Area</vt:lpstr>
      <vt:lpstr>'B4'!Print_Area</vt:lpstr>
      <vt:lpstr>'B5'!Print_Area</vt:lpstr>
      <vt:lpstr>'B6'!Print_Area</vt:lpstr>
      <vt:lpstr>Letter!Print_Area</vt:lpstr>
      <vt:lpstr>L判!Print_Area</vt:lpstr>
      <vt:lpstr>Statement!Print_Area</vt:lpstr>
      <vt:lpstr>ハガキ!Print_Area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2018-10-12T21:36:03Z</dcterms:created>
  <dcterms:modified xsi:type="dcterms:W3CDTF">2018-12-15T22:27:04Z</dcterms:modified>
</cp:coreProperties>
</file>